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15" activeTab="0"/>
  </bookViews>
  <sheets>
    <sheet name="Datos_orixinais" sheetId="1" r:id="rId1"/>
    <sheet name="Total" sheetId="2" r:id="rId2"/>
    <sheet name="Homes" sheetId="3" r:id="rId3"/>
    <sheet name="Mulleres" sheetId="4" r:id="rId4"/>
  </sheets>
  <definedNames/>
  <calcPr fullCalcOnLoad="1"/>
</workbook>
</file>

<file path=xl/sharedStrings.xml><?xml version="1.0" encoding="utf-8"?>
<sst xmlns="http://schemas.openxmlformats.org/spreadsheetml/2006/main" count="463" uniqueCount="127">
  <si>
    <t>Defuncións segundo sexo e idade (ano a ano). Ano 2011</t>
  </si>
  <si>
    <t>Tempo=2011</t>
  </si>
  <si>
    <t>Espazo=Galicia</t>
  </si>
  <si>
    <t>Total</t>
  </si>
  <si>
    <t>Homes</t>
  </si>
  <si>
    <t>Mulleres</t>
  </si>
  <si>
    <t>0 anos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</si>
  <si>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</si>
  <si>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</si>
  <si>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</si>
  <si>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</si>
  <si>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</si>
  <si>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</si>
  <si>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</si>
  <si>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</si>
  <si>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</si>
  <si>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</si>
  <si>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11 anos</t>
  </si>
  <si>
    <t>12 anos</t>
  </si>
  <si>
    <t>13 anos</t>
  </si>
  <si>
    <t>14 anos</t>
  </si>
  <si>
    <t>15 anos</t>
  </si>
  <si>
    <t>16 anos</t>
  </si>
  <si>
    <t>17 anos</t>
  </si>
  <si>
    <t>18 anos</t>
  </si>
  <si>
    <t>19 anos</t>
  </si>
  <si>
    <t>20 anos</t>
  </si>
  <si>
    <t>21 anos</t>
  </si>
  <si>
    <t>22 anos</t>
  </si>
  <si>
    <t>23 anos</t>
  </si>
  <si>
    <t>24 anos</t>
  </si>
  <si>
    <t>25 anos</t>
  </si>
  <si>
    <t>26 anos</t>
  </si>
  <si>
    <t>27 anos</t>
  </si>
  <si>
    <t>28 anos</t>
  </si>
  <si>
    <t>29 anos</t>
  </si>
  <si>
    <t>30 anos</t>
  </si>
  <si>
    <t>31 anos</t>
  </si>
  <si>
    <t>32 anos</t>
  </si>
  <si>
    <t>33 anos</t>
  </si>
  <si>
    <t>34 anos</t>
  </si>
  <si>
    <t>35 anos</t>
  </si>
  <si>
    <t>36 anos</t>
  </si>
  <si>
    <t>37 anos</t>
  </si>
  <si>
    <t>38 anos</t>
  </si>
  <si>
    <t>39 anos</t>
  </si>
  <si>
    <t>40 anos</t>
  </si>
  <si>
    <t>41 anos</t>
  </si>
  <si>
    <t>42 anos</t>
  </si>
  <si>
    <t>43 anos</t>
  </si>
  <si>
    <t>44 anos</t>
  </si>
  <si>
    <t>45 anos</t>
  </si>
  <si>
    <t>46 anos</t>
  </si>
  <si>
    <t>47 anos</t>
  </si>
  <si>
    <t>48 anos</t>
  </si>
  <si>
    <t>49 anos</t>
  </si>
  <si>
    <t>50 anos</t>
  </si>
  <si>
    <t>51 anos</t>
  </si>
  <si>
    <t>52 anos</t>
  </si>
  <si>
    <t>53 anos</t>
  </si>
  <si>
    <t>54 anos</t>
  </si>
  <si>
    <t>55 anos</t>
  </si>
  <si>
    <t>56 anos</t>
  </si>
  <si>
    <t>57 anos</t>
  </si>
  <si>
    <t>58 anos</t>
  </si>
  <si>
    <t>59 anos</t>
  </si>
  <si>
    <t>60 anos</t>
  </si>
  <si>
    <t>61 anos</t>
  </si>
  <si>
    <t>62 anos</t>
  </si>
  <si>
    <t>63 anos</t>
  </si>
  <si>
    <t>64 anos</t>
  </si>
  <si>
    <t>65 anos</t>
  </si>
  <si>
    <t>66 anos</t>
  </si>
  <si>
    <t>67 anos</t>
  </si>
  <si>
    <t>68 anos</t>
  </si>
  <si>
    <t>69 anos</t>
  </si>
  <si>
    <t>70 anos</t>
  </si>
  <si>
    <t>71 anos</t>
  </si>
  <si>
    <t>72 anos</t>
  </si>
  <si>
    <t>73 anos</t>
  </si>
  <si>
    <t>74 anos</t>
  </si>
  <si>
    <t>75 anos</t>
  </si>
  <si>
    <t>76 anos</t>
  </si>
  <si>
    <t>77 anos</t>
  </si>
  <si>
    <t>78 anos</t>
  </si>
  <si>
    <t>79 anos</t>
  </si>
  <si>
    <t>80 anos</t>
  </si>
  <si>
    <t>81 anos</t>
  </si>
  <si>
    <t>82 anos</t>
  </si>
  <si>
    <t>83 anos</t>
  </si>
  <si>
    <t>84 anos</t>
  </si>
  <si>
    <t>85 anos</t>
  </si>
  <si>
    <t>86 anos</t>
  </si>
  <si>
    <t>87 anos</t>
  </si>
  <si>
    <t>88 anos</t>
  </si>
  <si>
    <t>89 anos</t>
  </si>
  <si>
    <t>90 anos</t>
  </si>
  <si>
    <t>91 anos</t>
  </si>
  <si>
    <t>92 anos</t>
  </si>
  <si>
    <t>93 anos</t>
  </si>
  <si>
    <t>94 anos</t>
  </si>
  <si>
    <t>95 anos</t>
  </si>
  <si>
    <t>96 anos</t>
  </si>
  <si>
    <t>97 anos</t>
  </si>
  <si>
    <t>98 anos</t>
  </si>
  <si>
    <t>99 anos</t>
  </si>
  <si>
    <t>100 e máis</t>
  </si>
  <si>
    <t>Fonte: IGE, INE. Movemento natural da poboación</t>
  </si>
  <si>
    <t>Frecuencia absoluta</t>
  </si>
  <si>
    <t>Frecuencia relativa</t>
  </si>
  <si>
    <t>Marca de clase</t>
  </si>
  <si>
    <t>Frecuencia absoluta acumulada</t>
  </si>
  <si>
    <t>ni</t>
  </si>
  <si>
    <t>fi</t>
  </si>
  <si>
    <t>xi</t>
  </si>
  <si>
    <t>ni*xi</t>
  </si>
  <si>
    <t>Ni</t>
  </si>
  <si>
    <t>xi-x</t>
  </si>
  <si>
    <t>(xi-x)^2</t>
  </si>
  <si>
    <t>ni(xi-x)^2</t>
  </si>
  <si>
    <t>xi^2</t>
  </si>
  <si>
    <t>xi^2*ni</t>
  </si>
  <si>
    <t>Tamaño mostral (N)</t>
  </si>
  <si>
    <t>Media (x)</t>
  </si>
  <si>
    <t>Táboa de frecuencias para as defuncións totais:</t>
  </si>
  <si>
    <t>Táboa de frecuencias para as defuncións dos homes:</t>
  </si>
  <si>
    <t>Táboa de frecuencias para as defuncións das mulleres: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</si>
</sst>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53" applyFont="1" applyFill="1" applyAlignment="1" applyProtection="1">
      <alignment/>
      <protection/>
    </xf>
    <xf numFmtId="0" fontId="2" fillId="0" borderId="0" xfId="53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1.140625" style="0" customWidth="1"/>
    <col min="3" max="4" width="9.140625" style="0" customWidth="1"/>
    <col min="5" max="5" width="11.140625" style="0" customWidth="1"/>
    <col min="6" max="8" width="9.140625" style="0" customWidth="1"/>
    <col min="9" max="9" width="10.7109375" style="0" customWidth="1"/>
  </cols>
  <sheetData>
    <row r="1" spans="1:4" ht="15">
      <c r="A1" s="1" t="s">
        <v>0</v>
      </c>
      <c r="B1" s="2"/>
      <c r="C1" s="2"/>
      <c r="D1" s="2"/>
    </row>
    <row r="2" spans="1:4" ht="15">
      <c r="A2" s="2" t="s">
        <v>1</v>
      </c>
      <c r="B2" s="2"/>
      <c r="C2" s="2"/>
      <c r="D2" s="2"/>
    </row>
    <row r="3" spans="1:4" ht="15">
      <c r="A3" s="2" t="s">
        <v>2</v>
      </c>
      <c r="B3" s="2"/>
      <c r="C3" s="2"/>
      <c r="D3" s="2"/>
    </row>
    <row r="4" spans="1:4" ht="15">
      <c r="A4" s="2"/>
      <c r="B4" s="2"/>
      <c r="C4" s="2"/>
      <c r="D4" s="2"/>
    </row>
    <row r="5" spans="1:14" ht="15">
      <c r="A5" s="2"/>
      <c r="B5" s="3" t="s">
        <v>3</v>
      </c>
      <c r="C5" s="2" t="s">
        <v>4</v>
      </c>
      <c r="D5" s="2" t="s">
        <v>5</v>
      </c>
      <c r="E5" s="4"/>
      <c r="F5" s="4"/>
      <c r="G5" s="4"/>
      <c r="H5" s="4"/>
      <c r="I5" s="5"/>
      <c r="J5" s="4"/>
      <c r="K5" s="4"/>
      <c r="L5" s="4"/>
      <c r="M5" s="4"/>
      <c r="N5" s="4"/>
    </row>
    <row r="6" spans="1:4" ht="15">
      <c r="A6" s="2" t="s">
        <v>3</v>
      </c>
      <c r="B6" s="2">
        <v>29879</v>
      </c>
      <c r="C6" s="2">
        <v>15085</v>
      </c>
      <c r="D6" s="2">
        <v>14794</v>
      </c>
    </row>
    <row r="7" spans="1:4" ht="15">
      <c r="A7" s="2" t="s">
        <v>6</v>
      </c>
      <c r="B7" s="2">
        <v>55</v>
      </c>
      <c r="C7" s="2">
        <v>30</v>
      </c>
      <c r="D7" s="2">
        <v>25</v>
      </c>
    </row>
    <row r="8" spans="1:4" ht="15">
      <c r="A8" s="2" t="s">
        <v>7</v>
      </c>
      <c r="B8" s="2">
        <v>10</v>
      </c>
      <c r="C8" s="2">
        <v>5</v>
      </c>
      <c r="D8" s="2">
        <v>5</v>
      </c>
    </row>
    <row r="9" spans="1:4" ht="15">
      <c r="A9" s="2" t="s">
        <v>8</v>
      </c>
      <c r="B9" s="2">
        <v>4</v>
      </c>
      <c r="C9" s="2">
        <v>1</v>
      </c>
      <c r="D9" s="2">
        <v>3</v>
      </c>
    </row>
    <row r="10" spans="1:4" ht="15">
      <c r="A10" s="2" t="s">
        <v>9</v>
      </c>
      <c r="B10" s="2">
        <v>3</v>
      </c>
      <c r="C10" s="2">
        <v>2</v>
      </c>
      <c r="D10" s="2">
        <v>1</v>
      </c>
    </row>
    <row r="11" spans="1:4" ht="15">
      <c r="A11" s="2" t="s">
        <v>10</v>
      </c>
      <c r="B11" s="2">
        <v>0</v>
      </c>
      <c r="C11" s="2">
        <v>0</v>
      </c>
      <c r="D11" s="2">
        <v>0</v>
      </c>
    </row>
    <row r="12" spans="1:4" ht="15">
      <c r="A12" s="2" t="s">
        <v>11</v>
      </c>
      <c r="B12" s="2">
        <v>1</v>
      </c>
      <c r="C12" s="2">
        <v>1</v>
      </c>
      <c r="D12" s="2">
        <v>0</v>
      </c>
    </row>
    <row r="13" spans="1:4" ht="15">
      <c r="A13" s="2" t="s">
        <v>12</v>
      </c>
      <c r="B13" s="2">
        <v>4</v>
      </c>
      <c r="C13" s="2">
        <v>2</v>
      </c>
      <c r="D13" s="2">
        <v>2</v>
      </c>
    </row>
    <row r="14" spans="1:4" ht="15">
      <c r="A14" s="2" t="s">
        <v>13</v>
      </c>
      <c r="B14" s="2">
        <v>0</v>
      </c>
      <c r="C14" s="2">
        <v>0</v>
      </c>
      <c r="D14" s="2">
        <v>0</v>
      </c>
    </row>
    <row r="15" spans="1:4" ht="15">
      <c r="A15" s="2" t="s">
        <v>14</v>
      </c>
      <c r="B15" s="2">
        <v>0</v>
      </c>
      <c r="C15" s="2">
        <v>0</v>
      </c>
      <c r="D15" s="2">
        <v>0</v>
      </c>
    </row>
    <row r="16" spans="1:4" ht="15">
      <c r="A16" s="2" t="s">
        <v>15</v>
      </c>
      <c r="B16" s="2">
        <v>3</v>
      </c>
      <c r="C16" s="2">
        <v>3</v>
      </c>
      <c r="D16" s="2">
        <v>0</v>
      </c>
    </row>
    <row r="17" spans="1:4" ht="15">
      <c r="A17" s="2" t="s">
        <v>16</v>
      </c>
      <c r="B17" s="2">
        <v>3</v>
      </c>
      <c r="C17" s="2">
        <v>3</v>
      </c>
      <c r="D17" s="2">
        <v>0</v>
      </c>
    </row>
    <row r="18" spans="1:4" ht="15">
      <c r="A18" s="2" t="s">
        <v>17</v>
      </c>
      <c r="B18" s="2">
        <v>1</v>
      </c>
      <c r="C18" s="2">
        <v>0</v>
      </c>
      <c r="D18" s="2">
        <v>1</v>
      </c>
    </row>
    <row r="19" spans="1:4" ht="15">
      <c r="A19" s="2" t="s">
        <v>18</v>
      </c>
      <c r="B19" s="2">
        <v>1</v>
      </c>
      <c r="C19" s="2">
        <v>0</v>
      </c>
      <c r="D19" s="2">
        <v>1</v>
      </c>
    </row>
    <row r="20" spans="1:4" ht="15">
      <c r="A20" s="2" t="s">
        <v>19</v>
      </c>
      <c r="B20" s="2">
        <v>5</v>
      </c>
      <c r="C20" s="2">
        <v>5</v>
      </c>
      <c r="D20" s="2">
        <v>0</v>
      </c>
    </row>
    <row r="21" spans="1:4" ht="15">
      <c r="A21" s="2" t="s">
        <v>20</v>
      </c>
      <c r="B21" s="2">
        <v>6</v>
      </c>
      <c r="C21" s="2">
        <v>2</v>
      </c>
      <c r="D21" s="2">
        <v>4</v>
      </c>
    </row>
    <row r="22" spans="1:4" ht="15">
      <c r="A22" s="2" t="s">
        <v>21</v>
      </c>
      <c r="B22" s="2">
        <v>5</v>
      </c>
      <c r="C22" s="2">
        <v>1</v>
      </c>
      <c r="D22" s="2">
        <v>4</v>
      </c>
    </row>
    <row r="23" spans="1:4" ht="15">
      <c r="A23" s="2" t="s">
        <v>22</v>
      </c>
      <c r="B23" s="2">
        <v>1</v>
      </c>
      <c r="C23" s="2">
        <v>0</v>
      </c>
      <c r="D23" s="2">
        <v>1</v>
      </c>
    </row>
    <row r="24" spans="1:4" ht="15">
      <c r="A24" s="2" t="s">
        <v>23</v>
      </c>
      <c r="B24" s="2">
        <v>4</v>
      </c>
      <c r="C24" s="2">
        <v>1</v>
      </c>
      <c r="D24" s="2">
        <v>3</v>
      </c>
    </row>
    <row r="25" spans="1:4" ht="15">
      <c r="A25" s="2" t="s">
        <v>24</v>
      </c>
      <c r="B25" s="2">
        <v>7</v>
      </c>
      <c r="C25" s="2">
        <v>5</v>
      </c>
      <c r="D25" s="2">
        <v>2</v>
      </c>
    </row>
    <row r="26" spans="1:4" ht="15">
      <c r="A26" s="2" t="s">
        <v>25</v>
      </c>
      <c r="B26" s="2">
        <v>10</v>
      </c>
      <c r="C26" s="2">
        <v>8</v>
      </c>
      <c r="D26" s="2">
        <v>2</v>
      </c>
    </row>
    <row r="27" spans="1:4" ht="15">
      <c r="A27" s="2" t="s">
        <v>26</v>
      </c>
      <c r="B27" s="2">
        <v>12</v>
      </c>
      <c r="C27" s="2">
        <v>11</v>
      </c>
      <c r="D27" s="2">
        <v>1</v>
      </c>
    </row>
    <row r="28" spans="1:4" ht="15">
      <c r="A28" s="2" t="s">
        <v>27</v>
      </c>
      <c r="B28" s="2">
        <v>11</v>
      </c>
      <c r="C28" s="2">
        <v>9</v>
      </c>
      <c r="D28" s="2">
        <v>2</v>
      </c>
    </row>
    <row r="29" spans="1:4" ht="15">
      <c r="A29" s="2" t="s">
        <v>28</v>
      </c>
      <c r="B29" s="2">
        <v>8</v>
      </c>
      <c r="C29" s="2">
        <v>5</v>
      </c>
      <c r="D29" s="2">
        <v>3</v>
      </c>
    </row>
    <row r="30" spans="1:4" ht="15">
      <c r="A30" s="2" t="s">
        <v>29</v>
      </c>
      <c r="B30" s="2">
        <v>13</v>
      </c>
      <c r="C30" s="2">
        <v>12</v>
      </c>
      <c r="D30" s="2">
        <v>1</v>
      </c>
    </row>
    <row r="31" spans="1:4" ht="15">
      <c r="A31" s="2" t="s">
        <v>30</v>
      </c>
      <c r="B31" s="2">
        <v>14</v>
      </c>
      <c r="C31" s="2">
        <v>10</v>
      </c>
      <c r="D31" s="2">
        <v>4</v>
      </c>
    </row>
    <row r="32" spans="1:4" ht="15">
      <c r="A32" s="2" t="s">
        <v>31</v>
      </c>
      <c r="B32" s="2">
        <v>9</v>
      </c>
      <c r="C32" s="2">
        <v>8</v>
      </c>
      <c r="D32" s="2">
        <v>1</v>
      </c>
    </row>
    <row r="33" spans="1:4" ht="15">
      <c r="A33" s="2" t="s">
        <v>32</v>
      </c>
      <c r="B33" s="2">
        <v>10</v>
      </c>
      <c r="C33" s="2">
        <v>6</v>
      </c>
      <c r="D33" s="2">
        <v>4</v>
      </c>
    </row>
    <row r="34" spans="1:4" ht="15">
      <c r="A34" s="2" t="s">
        <v>33</v>
      </c>
      <c r="B34" s="2">
        <v>15</v>
      </c>
      <c r="C34" s="2">
        <v>11</v>
      </c>
      <c r="D34" s="2">
        <v>4</v>
      </c>
    </row>
    <row r="35" spans="1:4" ht="15">
      <c r="A35" s="2" t="s">
        <v>34</v>
      </c>
      <c r="B35" s="2">
        <v>11</v>
      </c>
      <c r="C35" s="2">
        <v>8</v>
      </c>
      <c r="D35" s="2">
        <v>3</v>
      </c>
    </row>
    <row r="36" spans="1:4" ht="15">
      <c r="A36" s="2" t="s">
        <v>35</v>
      </c>
      <c r="B36" s="2">
        <v>12</v>
      </c>
      <c r="C36" s="2">
        <v>11</v>
      </c>
      <c r="D36" s="2">
        <v>1</v>
      </c>
    </row>
    <row r="37" spans="1:4" ht="15">
      <c r="A37" s="2" t="s">
        <v>36</v>
      </c>
      <c r="B37" s="2">
        <v>20</v>
      </c>
      <c r="C37" s="2">
        <v>15</v>
      </c>
      <c r="D37" s="2">
        <v>5</v>
      </c>
    </row>
    <row r="38" spans="1:4" ht="15">
      <c r="A38" s="2" t="s">
        <v>37</v>
      </c>
      <c r="B38" s="2">
        <v>23</v>
      </c>
      <c r="C38" s="2">
        <v>16</v>
      </c>
      <c r="D38" s="2">
        <v>7</v>
      </c>
    </row>
    <row r="39" spans="1:4" ht="15">
      <c r="A39" s="2" t="s">
        <v>38</v>
      </c>
      <c r="B39" s="2">
        <v>13</v>
      </c>
      <c r="C39" s="2">
        <v>7</v>
      </c>
      <c r="D39" s="2">
        <v>6</v>
      </c>
    </row>
    <row r="40" spans="1:4" ht="15">
      <c r="A40" s="2" t="s">
        <v>39</v>
      </c>
      <c r="B40" s="2">
        <v>28</v>
      </c>
      <c r="C40" s="2">
        <v>19</v>
      </c>
      <c r="D40" s="2">
        <v>9</v>
      </c>
    </row>
    <row r="41" spans="1:4" ht="15">
      <c r="A41" s="2" t="s">
        <v>40</v>
      </c>
      <c r="B41" s="2">
        <v>25</v>
      </c>
      <c r="C41" s="2">
        <v>19</v>
      </c>
      <c r="D41" s="2">
        <v>6</v>
      </c>
    </row>
    <row r="42" spans="1:4" ht="15">
      <c r="A42" s="2" t="s">
        <v>41</v>
      </c>
      <c r="B42" s="2">
        <v>29</v>
      </c>
      <c r="C42" s="2">
        <v>17</v>
      </c>
      <c r="D42" s="2">
        <v>12</v>
      </c>
    </row>
    <row r="43" spans="1:4" ht="15">
      <c r="A43" s="2" t="s">
        <v>42</v>
      </c>
      <c r="B43" s="2">
        <v>38</v>
      </c>
      <c r="C43" s="2">
        <v>25</v>
      </c>
      <c r="D43" s="2">
        <v>13</v>
      </c>
    </row>
    <row r="44" spans="1:4" ht="15">
      <c r="A44" s="2" t="s">
        <v>43</v>
      </c>
      <c r="B44" s="2">
        <v>23</v>
      </c>
      <c r="C44" s="2">
        <v>18</v>
      </c>
      <c r="D44" s="2">
        <v>5</v>
      </c>
    </row>
    <row r="45" spans="1:4" ht="15">
      <c r="A45" s="2" t="s">
        <v>44</v>
      </c>
      <c r="B45" s="2">
        <v>33</v>
      </c>
      <c r="C45" s="2">
        <v>23</v>
      </c>
      <c r="D45" s="2">
        <v>10</v>
      </c>
    </row>
    <row r="46" spans="1:4" ht="15">
      <c r="A46" s="2" t="s">
        <v>45</v>
      </c>
      <c r="B46" s="2">
        <v>43</v>
      </c>
      <c r="C46" s="2">
        <v>27</v>
      </c>
      <c r="D46" s="2">
        <v>16</v>
      </c>
    </row>
    <row r="47" spans="1:4" ht="15">
      <c r="A47" s="2" t="s">
        <v>46</v>
      </c>
      <c r="B47" s="2">
        <v>52</v>
      </c>
      <c r="C47" s="2">
        <v>34</v>
      </c>
      <c r="D47" s="2">
        <v>18</v>
      </c>
    </row>
    <row r="48" spans="1:4" ht="15">
      <c r="A48" s="2" t="s">
        <v>47</v>
      </c>
      <c r="B48" s="2">
        <v>57</v>
      </c>
      <c r="C48" s="2">
        <v>39</v>
      </c>
      <c r="D48" s="2">
        <v>18</v>
      </c>
    </row>
    <row r="49" spans="1:4" ht="15">
      <c r="A49" s="2" t="s">
        <v>48</v>
      </c>
      <c r="B49" s="2">
        <v>64</v>
      </c>
      <c r="C49" s="2">
        <v>41</v>
      </c>
      <c r="D49" s="2">
        <v>23</v>
      </c>
    </row>
    <row r="50" spans="1:4" ht="15">
      <c r="A50" s="2" t="s">
        <v>49</v>
      </c>
      <c r="B50" s="2">
        <v>70</v>
      </c>
      <c r="C50" s="2">
        <v>50</v>
      </c>
      <c r="D50" s="2">
        <v>20</v>
      </c>
    </row>
    <row r="51" spans="1:4" ht="15">
      <c r="A51" s="2" t="s">
        <v>50</v>
      </c>
      <c r="B51" s="2">
        <v>83</v>
      </c>
      <c r="C51" s="2">
        <v>54</v>
      </c>
      <c r="D51" s="2">
        <v>29</v>
      </c>
    </row>
    <row r="52" spans="1:4" ht="15">
      <c r="A52" s="2" t="s">
        <v>51</v>
      </c>
      <c r="B52" s="2">
        <v>79</v>
      </c>
      <c r="C52" s="2">
        <v>60</v>
      </c>
      <c r="D52" s="2">
        <v>19</v>
      </c>
    </row>
    <row r="53" spans="1:4" ht="15">
      <c r="A53" s="2" t="s">
        <v>52</v>
      </c>
      <c r="B53" s="2">
        <v>65</v>
      </c>
      <c r="C53" s="2">
        <v>47</v>
      </c>
      <c r="D53" s="2">
        <v>18</v>
      </c>
    </row>
    <row r="54" spans="1:4" ht="15">
      <c r="A54" s="2" t="s">
        <v>53</v>
      </c>
      <c r="B54" s="2">
        <v>117</v>
      </c>
      <c r="C54" s="2">
        <v>87</v>
      </c>
      <c r="D54" s="2">
        <v>30</v>
      </c>
    </row>
    <row r="55" spans="1:4" ht="15">
      <c r="A55" s="2" t="s">
        <v>54</v>
      </c>
      <c r="B55" s="2">
        <v>79</v>
      </c>
      <c r="C55" s="2">
        <v>55</v>
      </c>
      <c r="D55" s="2">
        <v>24</v>
      </c>
    </row>
    <row r="56" spans="1:4" ht="15">
      <c r="A56" s="2" t="s">
        <v>55</v>
      </c>
      <c r="B56" s="2">
        <v>116</v>
      </c>
      <c r="C56" s="2">
        <v>68</v>
      </c>
      <c r="D56" s="2">
        <v>48</v>
      </c>
    </row>
    <row r="57" spans="1:4" ht="15">
      <c r="A57" s="2" t="s">
        <v>56</v>
      </c>
      <c r="B57" s="2">
        <v>131</v>
      </c>
      <c r="C57" s="2">
        <v>97</v>
      </c>
      <c r="D57" s="2">
        <v>34</v>
      </c>
    </row>
    <row r="58" spans="1:4" ht="15">
      <c r="A58" s="2" t="s">
        <v>57</v>
      </c>
      <c r="B58" s="2">
        <v>120</v>
      </c>
      <c r="C58" s="2">
        <v>77</v>
      </c>
      <c r="D58" s="2">
        <v>43</v>
      </c>
    </row>
    <row r="59" spans="1:4" ht="15">
      <c r="A59" s="2" t="s">
        <v>58</v>
      </c>
      <c r="B59" s="2">
        <v>143</v>
      </c>
      <c r="C59" s="2">
        <v>98</v>
      </c>
      <c r="D59" s="2">
        <v>45</v>
      </c>
    </row>
    <row r="60" spans="1:4" ht="15">
      <c r="A60" s="2" t="s">
        <v>59</v>
      </c>
      <c r="B60" s="2">
        <v>149</v>
      </c>
      <c r="C60" s="2">
        <v>105</v>
      </c>
      <c r="D60" s="2">
        <v>44</v>
      </c>
    </row>
    <row r="61" spans="1:4" ht="15">
      <c r="A61" s="2" t="s">
        <v>60</v>
      </c>
      <c r="B61" s="2">
        <v>161</v>
      </c>
      <c r="C61" s="2">
        <v>122</v>
      </c>
      <c r="D61" s="2">
        <v>39</v>
      </c>
    </row>
    <row r="62" spans="1:4" ht="15">
      <c r="A62" s="2" t="s">
        <v>61</v>
      </c>
      <c r="B62" s="2">
        <v>165</v>
      </c>
      <c r="C62" s="2">
        <v>119</v>
      </c>
      <c r="D62" s="2">
        <v>46</v>
      </c>
    </row>
    <row r="63" spans="1:4" ht="15">
      <c r="A63" s="2" t="s">
        <v>62</v>
      </c>
      <c r="B63" s="2">
        <v>159</v>
      </c>
      <c r="C63" s="2">
        <v>118</v>
      </c>
      <c r="D63" s="2">
        <v>41</v>
      </c>
    </row>
    <row r="64" spans="1:4" ht="15">
      <c r="A64" s="2" t="s">
        <v>63</v>
      </c>
      <c r="B64" s="2">
        <v>197</v>
      </c>
      <c r="C64" s="2">
        <v>134</v>
      </c>
      <c r="D64" s="2">
        <v>63</v>
      </c>
    </row>
    <row r="65" spans="1:4" ht="15">
      <c r="A65" s="2" t="s">
        <v>64</v>
      </c>
      <c r="B65" s="2">
        <v>195</v>
      </c>
      <c r="C65" s="2">
        <v>151</v>
      </c>
      <c r="D65" s="2">
        <v>44</v>
      </c>
    </row>
    <row r="66" spans="1:4" ht="15">
      <c r="A66" s="2" t="s">
        <v>65</v>
      </c>
      <c r="B66" s="2">
        <v>194</v>
      </c>
      <c r="C66" s="2">
        <v>140</v>
      </c>
      <c r="D66" s="2">
        <v>54</v>
      </c>
    </row>
    <row r="67" spans="1:4" ht="15">
      <c r="A67" s="2" t="s">
        <v>66</v>
      </c>
      <c r="B67" s="2">
        <v>203</v>
      </c>
      <c r="C67" s="2">
        <v>147</v>
      </c>
      <c r="D67" s="2">
        <v>56</v>
      </c>
    </row>
    <row r="68" spans="1:4" ht="15">
      <c r="A68" s="2" t="s">
        <v>67</v>
      </c>
      <c r="B68" s="2">
        <v>265</v>
      </c>
      <c r="C68" s="2">
        <v>193</v>
      </c>
      <c r="D68" s="2">
        <v>72</v>
      </c>
    </row>
    <row r="69" spans="1:4" ht="15">
      <c r="A69" s="2" t="s">
        <v>68</v>
      </c>
      <c r="B69" s="2">
        <v>261</v>
      </c>
      <c r="C69" s="2">
        <v>193</v>
      </c>
      <c r="D69" s="2">
        <v>68</v>
      </c>
    </row>
    <row r="70" spans="1:4" ht="15">
      <c r="A70" s="2" t="s">
        <v>69</v>
      </c>
      <c r="B70" s="2">
        <v>272</v>
      </c>
      <c r="C70" s="2">
        <v>198</v>
      </c>
      <c r="D70" s="2">
        <v>74</v>
      </c>
    </row>
    <row r="71" spans="1:4" ht="15">
      <c r="A71" s="2" t="s">
        <v>70</v>
      </c>
      <c r="B71" s="2">
        <v>260</v>
      </c>
      <c r="C71" s="2">
        <v>180</v>
      </c>
      <c r="D71" s="2">
        <v>80</v>
      </c>
    </row>
    <row r="72" spans="1:4" ht="15">
      <c r="A72" s="2" t="s">
        <v>71</v>
      </c>
      <c r="B72" s="2">
        <v>319</v>
      </c>
      <c r="C72" s="2">
        <v>225</v>
      </c>
      <c r="D72" s="2">
        <v>94</v>
      </c>
    </row>
    <row r="73" spans="1:4" ht="15">
      <c r="A73" s="2" t="s">
        <v>72</v>
      </c>
      <c r="B73" s="2">
        <v>336</v>
      </c>
      <c r="C73" s="2">
        <v>248</v>
      </c>
      <c r="D73" s="2">
        <v>88</v>
      </c>
    </row>
    <row r="74" spans="1:4" ht="15">
      <c r="A74" s="2" t="s">
        <v>73</v>
      </c>
      <c r="B74" s="2">
        <v>340</v>
      </c>
      <c r="C74" s="2">
        <v>251</v>
      </c>
      <c r="D74" s="2">
        <v>89</v>
      </c>
    </row>
    <row r="75" spans="1:4" ht="15">
      <c r="A75" s="2" t="s">
        <v>74</v>
      </c>
      <c r="B75" s="2">
        <v>338</v>
      </c>
      <c r="C75" s="2">
        <v>241</v>
      </c>
      <c r="D75" s="2">
        <v>97</v>
      </c>
    </row>
    <row r="76" spans="1:4" ht="15">
      <c r="A76" s="2" t="s">
        <v>75</v>
      </c>
      <c r="B76" s="2">
        <v>345</v>
      </c>
      <c r="C76" s="2">
        <v>241</v>
      </c>
      <c r="D76" s="2">
        <v>104</v>
      </c>
    </row>
    <row r="77" spans="1:4" ht="15">
      <c r="A77" s="2" t="s">
        <v>76</v>
      </c>
      <c r="B77" s="2">
        <v>381</v>
      </c>
      <c r="C77" s="2">
        <v>254</v>
      </c>
      <c r="D77" s="2">
        <v>127</v>
      </c>
    </row>
    <row r="78" spans="1:4" ht="15">
      <c r="A78" s="2" t="s">
        <v>77</v>
      </c>
      <c r="B78" s="2">
        <v>408</v>
      </c>
      <c r="C78" s="2">
        <v>270</v>
      </c>
      <c r="D78" s="2">
        <v>138</v>
      </c>
    </row>
    <row r="79" spans="1:4" ht="15">
      <c r="A79" s="2" t="s">
        <v>78</v>
      </c>
      <c r="B79" s="2">
        <v>385</v>
      </c>
      <c r="C79" s="2">
        <v>248</v>
      </c>
      <c r="D79" s="2">
        <v>137</v>
      </c>
    </row>
    <row r="80" spans="1:4" ht="15">
      <c r="A80" s="2" t="s">
        <v>79</v>
      </c>
      <c r="B80" s="2">
        <v>423</v>
      </c>
      <c r="C80" s="2">
        <v>268</v>
      </c>
      <c r="D80" s="2">
        <v>155</v>
      </c>
    </row>
    <row r="81" spans="1:4" ht="15">
      <c r="A81" s="2" t="s">
        <v>80</v>
      </c>
      <c r="B81" s="2">
        <v>552</v>
      </c>
      <c r="C81" s="2">
        <v>337</v>
      </c>
      <c r="D81" s="2">
        <v>215</v>
      </c>
    </row>
    <row r="82" spans="1:4" ht="15">
      <c r="A82" s="2" t="s">
        <v>81</v>
      </c>
      <c r="B82" s="2">
        <v>664</v>
      </c>
      <c r="C82" s="2">
        <v>399</v>
      </c>
      <c r="D82" s="2">
        <v>265</v>
      </c>
    </row>
    <row r="83" spans="1:4" ht="15">
      <c r="A83" s="2" t="s">
        <v>82</v>
      </c>
      <c r="B83" s="2">
        <v>701</v>
      </c>
      <c r="C83" s="2">
        <v>440</v>
      </c>
      <c r="D83" s="2">
        <v>261</v>
      </c>
    </row>
    <row r="84" spans="1:4" ht="15">
      <c r="A84" s="2" t="s">
        <v>83</v>
      </c>
      <c r="B84" s="2">
        <v>809</v>
      </c>
      <c r="C84" s="2">
        <v>488</v>
      </c>
      <c r="D84" s="2">
        <v>321</v>
      </c>
    </row>
    <row r="85" spans="1:4" ht="15">
      <c r="A85" s="2" t="s">
        <v>84</v>
      </c>
      <c r="B85" s="2">
        <v>888</v>
      </c>
      <c r="C85" s="2">
        <v>516</v>
      </c>
      <c r="D85" s="2">
        <v>372</v>
      </c>
    </row>
    <row r="86" spans="1:4" ht="15">
      <c r="A86" s="2" t="s">
        <v>85</v>
      </c>
      <c r="B86" s="2">
        <v>929</v>
      </c>
      <c r="C86" s="2">
        <v>505</v>
      </c>
      <c r="D86" s="2">
        <v>424</v>
      </c>
    </row>
    <row r="87" spans="1:4" ht="15">
      <c r="A87" s="2" t="s">
        <v>86</v>
      </c>
      <c r="B87" s="2">
        <v>967</v>
      </c>
      <c r="C87" s="2">
        <v>557</v>
      </c>
      <c r="D87" s="2">
        <v>410</v>
      </c>
    </row>
    <row r="88" spans="1:4" ht="15">
      <c r="A88" s="2" t="s">
        <v>87</v>
      </c>
      <c r="B88" s="2">
        <v>1032</v>
      </c>
      <c r="C88" s="2">
        <v>554</v>
      </c>
      <c r="D88" s="2">
        <v>478</v>
      </c>
    </row>
    <row r="89" spans="1:4" ht="15">
      <c r="A89" s="2" t="s">
        <v>88</v>
      </c>
      <c r="B89" s="2">
        <v>1072</v>
      </c>
      <c r="C89" s="2">
        <v>570</v>
      </c>
      <c r="D89" s="2">
        <v>502</v>
      </c>
    </row>
    <row r="90" spans="1:4" ht="15">
      <c r="A90" s="2" t="s">
        <v>89</v>
      </c>
      <c r="B90" s="2">
        <v>1135</v>
      </c>
      <c r="C90" s="2">
        <v>578</v>
      </c>
      <c r="D90" s="2">
        <v>557</v>
      </c>
    </row>
    <row r="91" spans="1:4" ht="15">
      <c r="A91" s="2" t="s">
        <v>90</v>
      </c>
      <c r="B91" s="2">
        <v>1179</v>
      </c>
      <c r="C91" s="2">
        <v>580</v>
      </c>
      <c r="D91" s="2">
        <v>599</v>
      </c>
    </row>
    <row r="92" spans="1:4" ht="15">
      <c r="A92" s="2" t="s">
        <v>91</v>
      </c>
      <c r="B92" s="2">
        <v>1140</v>
      </c>
      <c r="C92" s="2">
        <v>533</v>
      </c>
      <c r="D92" s="2">
        <v>607</v>
      </c>
    </row>
    <row r="93" spans="1:4" ht="15">
      <c r="A93" s="2" t="s">
        <v>92</v>
      </c>
      <c r="B93" s="2">
        <v>1213</v>
      </c>
      <c r="C93" s="2">
        <v>516</v>
      </c>
      <c r="D93" s="2">
        <v>697</v>
      </c>
    </row>
    <row r="94" spans="1:4" ht="15">
      <c r="A94" s="2" t="s">
        <v>93</v>
      </c>
      <c r="B94" s="2">
        <v>1230</v>
      </c>
      <c r="C94" s="2">
        <v>505</v>
      </c>
      <c r="D94" s="2">
        <v>725</v>
      </c>
    </row>
    <row r="95" spans="1:4" ht="15">
      <c r="A95" s="2" t="s">
        <v>94</v>
      </c>
      <c r="B95" s="2">
        <v>1248</v>
      </c>
      <c r="C95" s="2">
        <v>488</v>
      </c>
      <c r="D95" s="2">
        <v>760</v>
      </c>
    </row>
    <row r="96" spans="1:4" ht="15">
      <c r="A96" s="2" t="s">
        <v>95</v>
      </c>
      <c r="B96" s="2">
        <v>1178</v>
      </c>
      <c r="C96" s="2">
        <v>443</v>
      </c>
      <c r="D96" s="2">
        <v>735</v>
      </c>
    </row>
    <row r="97" spans="1:4" ht="15">
      <c r="A97" s="2" t="s">
        <v>96</v>
      </c>
      <c r="B97" s="2">
        <v>1099</v>
      </c>
      <c r="C97" s="2">
        <v>397</v>
      </c>
      <c r="D97" s="2">
        <v>702</v>
      </c>
    </row>
    <row r="98" spans="1:4" ht="15">
      <c r="A98" s="2" t="s">
        <v>97</v>
      </c>
      <c r="B98" s="2">
        <v>978</v>
      </c>
      <c r="C98" s="2">
        <v>305</v>
      </c>
      <c r="D98" s="2">
        <v>673</v>
      </c>
    </row>
    <row r="99" spans="1:4" ht="15">
      <c r="A99" s="2" t="s">
        <v>98</v>
      </c>
      <c r="B99" s="2">
        <v>847</v>
      </c>
      <c r="C99" s="2">
        <v>279</v>
      </c>
      <c r="D99" s="2">
        <v>568</v>
      </c>
    </row>
    <row r="100" spans="1:4" ht="15">
      <c r="A100" s="2" t="s">
        <v>99</v>
      </c>
      <c r="B100" s="2">
        <v>768</v>
      </c>
      <c r="C100" s="2">
        <v>214</v>
      </c>
      <c r="D100" s="2">
        <v>554</v>
      </c>
    </row>
    <row r="101" spans="1:4" ht="15">
      <c r="A101" s="2" t="s">
        <v>100</v>
      </c>
      <c r="B101" s="2">
        <v>639</v>
      </c>
      <c r="C101" s="2">
        <v>185</v>
      </c>
      <c r="D101" s="2">
        <v>454</v>
      </c>
    </row>
    <row r="102" spans="1:4" ht="15">
      <c r="A102" s="2" t="s">
        <v>101</v>
      </c>
      <c r="B102" s="2">
        <v>541</v>
      </c>
      <c r="C102" s="2">
        <v>142</v>
      </c>
      <c r="D102" s="2">
        <v>399</v>
      </c>
    </row>
    <row r="103" spans="1:4" ht="15">
      <c r="A103" s="2" t="s">
        <v>102</v>
      </c>
      <c r="B103" s="2">
        <v>475</v>
      </c>
      <c r="C103" s="2">
        <v>128</v>
      </c>
      <c r="D103" s="2">
        <v>347</v>
      </c>
    </row>
    <row r="104" spans="1:4" ht="15">
      <c r="A104" s="2" t="s">
        <v>103</v>
      </c>
      <c r="B104" s="2">
        <v>323</v>
      </c>
      <c r="C104" s="2">
        <v>60</v>
      </c>
      <c r="D104" s="2">
        <v>263</v>
      </c>
    </row>
    <row r="105" spans="1:4" ht="15">
      <c r="A105" s="2" t="s">
        <v>104</v>
      </c>
      <c r="B105" s="2">
        <v>284</v>
      </c>
      <c r="C105" s="2">
        <v>60</v>
      </c>
      <c r="D105" s="2">
        <v>224</v>
      </c>
    </row>
    <row r="106" spans="1:4" ht="15">
      <c r="A106" s="2" t="s">
        <v>105</v>
      </c>
      <c r="B106" s="2">
        <v>213</v>
      </c>
      <c r="C106" s="2">
        <v>44</v>
      </c>
      <c r="D106" s="2">
        <v>169</v>
      </c>
    </row>
    <row r="107" spans="1:4" ht="15">
      <c r="A107" s="2" t="s">
        <v>106</v>
      </c>
      <c r="B107" s="2">
        <v>330</v>
      </c>
      <c r="C107" s="2">
        <v>63</v>
      </c>
      <c r="D107" s="2">
        <v>267</v>
      </c>
    </row>
    <row r="108" spans="1:4" ht="15">
      <c r="A108" s="2"/>
      <c r="B108" s="2"/>
      <c r="C108" s="2"/>
      <c r="D108" s="2"/>
    </row>
    <row r="109" spans="1:4" ht="15">
      <c r="A109" s="2" t="s">
        <v>107</v>
      </c>
      <c r="B109" s="2"/>
      <c r="C109" s="2"/>
      <c r="D109" s="2"/>
    </row>
    <row r="110" spans="1:4" ht="15">
      <c r="A110" s="2"/>
      <c r="B110" s="2"/>
      <c r="C110" s="2"/>
      <c r="D110" s="2"/>
    </row>
  </sheetData>
  <sheetProtection/>
  <printOptions/>
  <pageMargins left="0.7" right="0.7" top="0.75" bottom="0.75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11.140625" style="0" customWidth="1"/>
    <col min="3" max="3" width="11.7109375" style="0" customWidth="1"/>
    <col min="4" max="5" width="9.140625" style="0" customWidth="1"/>
    <col min="6" max="6" width="10.7109375" style="0" customWidth="1"/>
    <col min="7" max="7" width="10.28125" style="0" customWidth="1"/>
    <col min="8" max="10" width="9.140625" style="0" customWidth="1"/>
    <col min="11" max="11" width="10.00390625" style="0" customWidth="1"/>
    <col min="12" max="13" width="9.140625" style="0" customWidth="1"/>
    <col min="14" max="14" width="24.28125" style="0" customWidth="1"/>
  </cols>
  <sheetData>
    <row r="1" ht="15">
      <c r="A1" s="10" t="s">
        <v>124</v>
      </c>
    </row>
    <row r="2" spans="1:6" ht="45">
      <c r="A2" s="2"/>
      <c r="B2" s="5" t="s">
        <v>108</v>
      </c>
      <c r="C2" s="5" t="s">
        <v>109</v>
      </c>
      <c r="D2" s="5" t="s">
        <v>110</v>
      </c>
      <c r="F2" s="5" t="s">
        <v>111</v>
      </c>
    </row>
    <row r="3" spans="1:15" ht="15">
      <c r="A3" s="2"/>
      <c r="B3" s="4" t="s">
        <v>112</v>
      </c>
      <c r="C3" s="4" t="s">
        <v>113</v>
      </c>
      <c r="D3" s="4" t="s">
        <v>114</v>
      </c>
      <c r="E3" s="4" t="s">
        <v>115</v>
      </c>
      <c r="F3" s="5" t="s">
        <v>116</v>
      </c>
      <c r="G3" s="4" t="s">
        <v>117</v>
      </c>
      <c r="H3" s="4" t="s">
        <v>118</v>
      </c>
      <c r="I3" s="4" t="s">
        <v>119</v>
      </c>
      <c r="J3" s="4" t="s">
        <v>120</v>
      </c>
      <c r="K3" s="4" t="s">
        <v>121</v>
      </c>
      <c r="N3" s="8" t="s">
        <v>123</v>
      </c>
      <c r="O3" s="9">
        <f>E4/B4</f>
        <v>79.10753371933465</v>
      </c>
    </row>
    <row r="4" spans="1:11" ht="15">
      <c r="A4" s="1" t="s">
        <v>122</v>
      </c>
      <c r="B4" s="2">
        <v>29879</v>
      </c>
      <c r="C4" s="7">
        <f>(B4/$B$4)</f>
        <v>1</v>
      </c>
      <c r="E4">
        <f>SUM(E5:E105)</f>
        <v>2363654</v>
      </c>
      <c r="I4">
        <f>SUM(I5:I105)</f>
        <v>6000205.494159778</v>
      </c>
      <c r="K4">
        <f>SUM(K5:K105)</f>
        <v>192983044</v>
      </c>
    </row>
    <row r="5" spans="1:15" ht="15">
      <c r="A5" s="2" t="s">
        <v>6</v>
      </c>
      <c r="B5" s="2">
        <v>55</v>
      </c>
      <c r="C5" s="7">
        <f aca="true" t="shared" si="0" ref="C5:C68">(B5/$B$4)</f>
        <v>0.0018407577228153553</v>
      </c>
      <c r="D5">
        <v>0</v>
      </c>
      <c r="E5">
        <f>D5*B5</f>
        <v>0</v>
      </c>
      <c r="F5">
        <f>B5</f>
        <v>55</v>
      </c>
      <c r="G5" s="6">
        <f aca="true" t="shared" si="1" ref="G5:G36">D5-$O$3</f>
        <v>-79.10753371933465</v>
      </c>
      <c r="H5" s="6">
        <f>G5^2</f>
        <v>6258.001891155669</v>
      </c>
      <c r="I5">
        <f>H5*B5</f>
        <v>344190.1040135618</v>
      </c>
      <c r="J5">
        <f>D5^2</f>
        <v>0</v>
      </c>
      <c r="K5">
        <f>J5*B5</f>
        <v>0</v>
      </c>
      <c r="N5" s="8"/>
      <c r="O5" s="9"/>
    </row>
    <row r="6" spans="1:15" ht="15">
      <c r="A6" s="2" t="s">
        <v>7</v>
      </c>
      <c r="B6" s="2">
        <v>10</v>
      </c>
      <c r="C6" s="7">
        <f t="shared" si="0"/>
        <v>0.0003346832223300646</v>
      </c>
      <c r="D6">
        <v>1</v>
      </c>
      <c r="E6">
        <f aca="true" t="shared" si="2" ref="E6:E69">D6*B6</f>
        <v>10</v>
      </c>
      <c r="F6">
        <f>F5+B6</f>
        <v>65</v>
      </c>
      <c r="G6" s="6">
        <f t="shared" si="1"/>
        <v>-78.10753371933465</v>
      </c>
      <c r="H6" s="6">
        <f aca="true" t="shared" si="3" ref="H6:H69">G6^2</f>
        <v>6100.786823717</v>
      </c>
      <c r="I6">
        <f aca="true" t="shared" si="4" ref="I6:I69">H6*B6</f>
        <v>61007.86823717</v>
      </c>
      <c r="J6">
        <f aca="true" t="shared" si="5" ref="J6:J69">D6^2</f>
        <v>1</v>
      </c>
      <c r="K6">
        <f aca="true" t="shared" si="6" ref="K6:K69">J6*B6</f>
        <v>10</v>
      </c>
      <c r="N6" s="8"/>
      <c r="O6" s="8"/>
    </row>
    <row r="7" spans="1:15" ht="15">
      <c r="A7" s="2" t="s">
        <v>8</v>
      </c>
      <c r="B7" s="2">
        <v>4</v>
      </c>
      <c r="C7" s="7">
        <f t="shared" si="0"/>
        <v>0.00013387328893202583</v>
      </c>
      <c r="D7">
        <v>2</v>
      </c>
      <c r="E7">
        <f t="shared" si="2"/>
        <v>8</v>
      </c>
      <c r="F7">
        <f aca="true" t="shared" si="7" ref="F7:F70">F6+B7</f>
        <v>69</v>
      </c>
      <c r="G7" s="6">
        <f t="shared" si="1"/>
        <v>-77.10753371933465</v>
      </c>
      <c r="H7" s="6">
        <f t="shared" si="3"/>
        <v>5945.571756278331</v>
      </c>
      <c r="I7">
        <f t="shared" si="4"/>
        <v>23782.287025113324</v>
      </c>
      <c r="J7">
        <f t="shared" si="5"/>
        <v>4</v>
      </c>
      <c r="K7">
        <f t="shared" si="6"/>
        <v>16</v>
      </c>
      <c r="N7" s="8"/>
      <c r="O7" s="10"/>
    </row>
    <row r="8" spans="1:15" ht="15">
      <c r="A8" s="2" t="s">
        <v>9</v>
      </c>
      <c r="B8" s="2">
        <v>3</v>
      </c>
      <c r="C8" s="7">
        <f t="shared" si="0"/>
        <v>0.00010040496669901937</v>
      </c>
      <c r="D8">
        <v>3</v>
      </c>
      <c r="E8">
        <f t="shared" si="2"/>
        <v>9</v>
      </c>
      <c r="F8">
        <f t="shared" si="7"/>
        <v>72</v>
      </c>
      <c r="G8" s="6">
        <f t="shared" si="1"/>
        <v>-76.10753371933465</v>
      </c>
      <c r="H8" s="6">
        <f t="shared" si="3"/>
        <v>5792.356688839662</v>
      </c>
      <c r="I8">
        <f t="shared" si="4"/>
        <v>17377.070066518987</v>
      </c>
      <c r="J8">
        <f t="shared" si="5"/>
        <v>9</v>
      </c>
      <c r="K8">
        <f t="shared" si="6"/>
        <v>27</v>
      </c>
      <c r="N8" s="10"/>
      <c r="O8" s="10"/>
    </row>
    <row r="9" spans="1:11" ht="15">
      <c r="A9" s="2" t="s">
        <v>10</v>
      </c>
      <c r="B9" s="2">
        <v>0</v>
      </c>
      <c r="C9" s="7">
        <f t="shared" si="0"/>
        <v>0</v>
      </c>
      <c r="D9">
        <v>4</v>
      </c>
      <c r="E9">
        <f t="shared" si="2"/>
        <v>0</v>
      </c>
      <c r="F9">
        <f t="shared" si="7"/>
        <v>72</v>
      </c>
      <c r="G9" s="6">
        <f t="shared" si="1"/>
        <v>-75.10753371933465</v>
      </c>
      <c r="H9" s="6">
        <f t="shared" si="3"/>
        <v>5641.141621400992</v>
      </c>
      <c r="I9">
        <f t="shared" si="4"/>
        <v>0</v>
      </c>
      <c r="J9">
        <f t="shared" si="5"/>
        <v>16</v>
      </c>
      <c r="K9">
        <f t="shared" si="6"/>
        <v>0</v>
      </c>
    </row>
    <row r="10" spans="1:14" ht="15">
      <c r="A10" s="2" t="s">
        <v>11</v>
      </c>
      <c r="B10" s="2">
        <v>1</v>
      </c>
      <c r="C10" s="7">
        <f t="shared" si="0"/>
        <v>3.346832223300646E-05</v>
      </c>
      <c r="D10">
        <v>5</v>
      </c>
      <c r="E10">
        <f t="shared" si="2"/>
        <v>5</v>
      </c>
      <c r="F10">
        <f t="shared" si="7"/>
        <v>73</v>
      </c>
      <c r="G10" s="6">
        <f t="shared" si="1"/>
        <v>-74.10753371933465</v>
      </c>
      <c r="H10" s="6">
        <f t="shared" si="3"/>
        <v>5491.926553962323</v>
      </c>
      <c r="I10">
        <f t="shared" si="4"/>
        <v>5491.926553962323</v>
      </c>
      <c r="J10">
        <f t="shared" si="5"/>
        <v>25</v>
      </c>
      <c r="K10">
        <f t="shared" si="6"/>
        <v>25</v>
      </c>
      <c r="N10" s="8"/>
    </row>
    <row r="11" spans="1:15" ht="15">
      <c r="A11" s="2" t="s">
        <v>12</v>
      </c>
      <c r="B11" s="2">
        <v>4</v>
      </c>
      <c r="C11" s="7">
        <f t="shared" si="0"/>
        <v>0.00013387328893202583</v>
      </c>
      <c r="D11">
        <v>6</v>
      </c>
      <c r="E11">
        <f t="shared" si="2"/>
        <v>24</v>
      </c>
      <c r="F11">
        <f t="shared" si="7"/>
        <v>77</v>
      </c>
      <c r="G11" s="6">
        <f t="shared" si="1"/>
        <v>-73.10753371933465</v>
      </c>
      <c r="H11" s="6">
        <f t="shared" si="3"/>
        <v>5344.711486523654</v>
      </c>
      <c r="I11">
        <f t="shared" si="4"/>
        <v>21378.845946094614</v>
      </c>
      <c r="J11">
        <f t="shared" si="5"/>
        <v>36</v>
      </c>
      <c r="K11">
        <f t="shared" si="6"/>
        <v>144</v>
      </c>
      <c r="N11" s="8"/>
      <c r="O11" s="8"/>
    </row>
    <row r="12" spans="1:16" ht="15">
      <c r="A12" s="2" t="s">
        <v>13</v>
      </c>
      <c r="B12" s="2">
        <v>0</v>
      </c>
      <c r="C12" s="7">
        <f t="shared" si="0"/>
        <v>0</v>
      </c>
      <c r="D12">
        <v>7</v>
      </c>
      <c r="E12">
        <f t="shared" si="2"/>
        <v>0</v>
      </c>
      <c r="F12">
        <f t="shared" si="7"/>
        <v>77</v>
      </c>
      <c r="G12" s="6">
        <f t="shared" si="1"/>
        <v>-72.10753371933465</v>
      </c>
      <c r="H12" s="6">
        <f t="shared" si="3"/>
        <v>5199.496419084984</v>
      </c>
      <c r="I12">
        <f t="shared" si="4"/>
        <v>0</v>
      </c>
      <c r="J12">
        <f t="shared" si="5"/>
        <v>49</v>
      </c>
      <c r="K12">
        <f t="shared" si="6"/>
        <v>0</v>
      </c>
      <c r="N12" s="8"/>
      <c r="O12" s="9"/>
      <c r="P12" s="8"/>
    </row>
    <row r="13" spans="1:15" ht="15">
      <c r="A13" s="2" t="s">
        <v>14</v>
      </c>
      <c r="B13" s="2">
        <v>0</v>
      </c>
      <c r="C13" s="7">
        <f t="shared" si="0"/>
        <v>0</v>
      </c>
      <c r="D13">
        <v>8</v>
      </c>
      <c r="E13">
        <f t="shared" si="2"/>
        <v>0</v>
      </c>
      <c r="F13">
        <f t="shared" si="7"/>
        <v>77</v>
      </c>
      <c r="G13" s="6">
        <f t="shared" si="1"/>
        <v>-71.10753371933465</v>
      </c>
      <c r="H13" s="6">
        <f t="shared" si="3"/>
        <v>5056.281351646315</v>
      </c>
      <c r="I13">
        <f t="shared" si="4"/>
        <v>0</v>
      </c>
      <c r="J13">
        <f t="shared" si="5"/>
        <v>64</v>
      </c>
      <c r="K13">
        <f t="shared" si="6"/>
        <v>0</v>
      </c>
      <c r="N13" s="8"/>
      <c r="O13" s="9"/>
    </row>
    <row r="14" spans="1:15" ht="15">
      <c r="A14" s="2" t="s">
        <v>15</v>
      </c>
      <c r="B14" s="2">
        <v>3</v>
      </c>
      <c r="C14" s="7">
        <f t="shared" si="0"/>
        <v>0.00010040496669901937</v>
      </c>
      <c r="D14">
        <v>9</v>
      </c>
      <c r="E14">
        <f t="shared" si="2"/>
        <v>27</v>
      </c>
      <c r="F14">
        <f t="shared" si="7"/>
        <v>80</v>
      </c>
      <c r="G14" s="6">
        <f t="shared" si="1"/>
        <v>-70.10753371933465</v>
      </c>
      <c r="H14" s="6">
        <f t="shared" si="3"/>
        <v>4915.066284207645</v>
      </c>
      <c r="I14">
        <f t="shared" si="4"/>
        <v>14745.198852622936</v>
      </c>
      <c r="J14">
        <f t="shared" si="5"/>
        <v>81</v>
      </c>
      <c r="K14">
        <f t="shared" si="6"/>
        <v>243</v>
      </c>
      <c r="N14" s="8"/>
      <c r="O14" s="9"/>
    </row>
    <row r="15" spans="1:11" ht="15">
      <c r="A15" s="2" t="s">
        <v>16</v>
      </c>
      <c r="B15" s="2">
        <v>3</v>
      </c>
      <c r="C15" s="7">
        <f t="shared" si="0"/>
        <v>0.00010040496669901937</v>
      </c>
      <c r="D15">
        <v>10</v>
      </c>
      <c r="E15">
        <f t="shared" si="2"/>
        <v>30</v>
      </c>
      <c r="F15">
        <f t="shared" si="7"/>
        <v>83</v>
      </c>
      <c r="G15" s="6">
        <f t="shared" si="1"/>
        <v>-69.10753371933465</v>
      </c>
      <c r="H15" s="6">
        <f t="shared" si="3"/>
        <v>4775.851216768976</v>
      </c>
      <c r="I15">
        <f t="shared" si="4"/>
        <v>14327.553650306927</v>
      </c>
      <c r="J15">
        <f t="shared" si="5"/>
        <v>100</v>
      </c>
      <c r="K15">
        <f t="shared" si="6"/>
        <v>300</v>
      </c>
    </row>
    <row r="16" spans="1:11" ht="15">
      <c r="A16" s="2" t="s">
        <v>17</v>
      </c>
      <c r="B16" s="2">
        <v>1</v>
      </c>
      <c r="C16" s="7">
        <f t="shared" si="0"/>
        <v>3.346832223300646E-05</v>
      </c>
      <c r="D16">
        <v>11</v>
      </c>
      <c r="E16">
        <f t="shared" si="2"/>
        <v>11</v>
      </c>
      <c r="F16">
        <f t="shared" si="7"/>
        <v>84</v>
      </c>
      <c r="G16" s="6">
        <f t="shared" si="1"/>
        <v>-68.10753371933465</v>
      </c>
      <c r="H16" s="6">
        <f t="shared" si="3"/>
        <v>4638.636149330307</v>
      </c>
      <c r="I16">
        <f t="shared" si="4"/>
        <v>4638.636149330307</v>
      </c>
      <c r="J16">
        <f t="shared" si="5"/>
        <v>121</v>
      </c>
      <c r="K16">
        <f t="shared" si="6"/>
        <v>121</v>
      </c>
    </row>
    <row r="17" spans="1:11" ht="15">
      <c r="A17" s="2" t="s">
        <v>18</v>
      </c>
      <c r="B17" s="2">
        <v>1</v>
      </c>
      <c r="C17" s="7">
        <f t="shared" si="0"/>
        <v>3.346832223300646E-05</v>
      </c>
      <c r="D17">
        <v>12</v>
      </c>
      <c r="E17">
        <f t="shared" si="2"/>
        <v>12</v>
      </c>
      <c r="F17">
        <f t="shared" si="7"/>
        <v>85</v>
      </c>
      <c r="G17" s="6">
        <f t="shared" si="1"/>
        <v>-67.10753371933465</v>
      </c>
      <c r="H17" s="6">
        <f t="shared" si="3"/>
        <v>4503.421081891637</v>
      </c>
      <c r="I17">
        <f t="shared" si="4"/>
        <v>4503.421081891637</v>
      </c>
      <c r="J17">
        <f t="shared" si="5"/>
        <v>144</v>
      </c>
      <c r="K17">
        <f t="shared" si="6"/>
        <v>144</v>
      </c>
    </row>
    <row r="18" spans="1:11" ht="15">
      <c r="A18" s="2" t="s">
        <v>19</v>
      </c>
      <c r="B18" s="2">
        <v>5</v>
      </c>
      <c r="C18" s="7">
        <f t="shared" si="0"/>
        <v>0.0001673416111650323</v>
      </c>
      <c r="D18">
        <v>13</v>
      </c>
      <c r="E18">
        <f t="shared" si="2"/>
        <v>65</v>
      </c>
      <c r="F18">
        <f t="shared" si="7"/>
        <v>90</v>
      </c>
      <c r="G18" s="6">
        <f t="shared" si="1"/>
        <v>-66.10753371933465</v>
      </c>
      <c r="H18" s="6">
        <f t="shared" si="3"/>
        <v>4370.206014452969</v>
      </c>
      <c r="I18">
        <f t="shared" si="4"/>
        <v>21851.030072264843</v>
      </c>
      <c r="J18">
        <f t="shared" si="5"/>
        <v>169</v>
      </c>
      <c r="K18">
        <f t="shared" si="6"/>
        <v>845</v>
      </c>
    </row>
    <row r="19" spans="1:11" ht="15">
      <c r="A19" s="2" t="s">
        <v>20</v>
      </c>
      <c r="B19" s="2">
        <v>6</v>
      </c>
      <c r="C19" s="7">
        <f t="shared" si="0"/>
        <v>0.00020080993339803875</v>
      </c>
      <c r="D19">
        <v>14</v>
      </c>
      <c r="E19">
        <f t="shared" si="2"/>
        <v>84</v>
      </c>
      <c r="F19">
        <f t="shared" si="7"/>
        <v>96</v>
      </c>
      <c r="G19" s="6">
        <f t="shared" si="1"/>
        <v>-65.10753371933465</v>
      </c>
      <c r="H19" s="6">
        <f t="shared" si="3"/>
        <v>4238.990947014299</v>
      </c>
      <c r="I19">
        <f t="shared" si="4"/>
        <v>25433.945682085796</v>
      </c>
      <c r="J19">
        <f t="shared" si="5"/>
        <v>196</v>
      </c>
      <c r="K19">
        <f t="shared" si="6"/>
        <v>1176</v>
      </c>
    </row>
    <row r="20" spans="1:11" ht="15">
      <c r="A20" s="2" t="s">
        <v>21</v>
      </c>
      <c r="B20" s="2">
        <v>5</v>
      </c>
      <c r="C20" s="7">
        <f t="shared" si="0"/>
        <v>0.0001673416111650323</v>
      </c>
      <c r="D20">
        <v>15</v>
      </c>
      <c r="E20">
        <f t="shared" si="2"/>
        <v>75</v>
      </c>
      <c r="F20">
        <f t="shared" si="7"/>
        <v>101</v>
      </c>
      <c r="G20" s="6">
        <f t="shared" si="1"/>
        <v>-64.10753371933465</v>
      </c>
      <c r="H20" s="6">
        <f t="shared" si="3"/>
        <v>4109.77587957563</v>
      </c>
      <c r="I20">
        <f t="shared" si="4"/>
        <v>20548.87939787815</v>
      </c>
      <c r="J20">
        <f t="shared" si="5"/>
        <v>225</v>
      </c>
      <c r="K20">
        <f t="shared" si="6"/>
        <v>1125</v>
      </c>
    </row>
    <row r="21" spans="1:11" ht="15">
      <c r="A21" s="2" t="s">
        <v>22</v>
      </c>
      <c r="B21" s="2">
        <v>1</v>
      </c>
      <c r="C21" s="7">
        <f t="shared" si="0"/>
        <v>3.346832223300646E-05</v>
      </c>
      <c r="D21">
        <v>16</v>
      </c>
      <c r="E21">
        <f t="shared" si="2"/>
        <v>16</v>
      </c>
      <c r="F21">
        <f t="shared" si="7"/>
        <v>102</v>
      </c>
      <c r="G21" s="6">
        <f t="shared" si="1"/>
        <v>-63.107533719334654</v>
      </c>
      <c r="H21" s="6">
        <f t="shared" si="3"/>
        <v>3982.5608121369605</v>
      </c>
      <c r="I21">
        <f t="shared" si="4"/>
        <v>3982.5608121369605</v>
      </c>
      <c r="J21">
        <f t="shared" si="5"/>
        <v>256</v>
      </c>
      <c r="K21">
        <f t="shared" si="6"/>
        <v>256</v>
      </c>
    </row>
    <row r="22" spans="1:11" ht="15">
      <c r="A22" s="2" t="s">
        <v>23</v>
      </c>
      <c r="B22" s="2">
        <v>4</v>
      </c>
      <c r="C22" s="7">
        <f t="shared" si="0"/>
        <v>0.00013387328893202583</v>
      </c>
      <c r="D22">
        <v>17</v>
      </c>
      <c r="E22">
        <f t="shared" si="2"/>
        <v>68</v>
      </c>
      <c r="F22">
        <f t="shared" si="7"/>
        <v>106</v>
      </c>
      <c r="G22" s="6">
        <f t="shared" si="1"/>
        <v>-62.107533719334654</v>
      </c>
      <c r="H22" s="6">
        <f t="shared" si="3"/>
        <v>3857.345744698291</v>
      </c>
      <c r="I22">
        <f t="shared" si="4"/>
        <v>15429.382978793165</v>
      </c>
      <c r="J22">
        <f t="shared" si="5"/>
        <v>289</v>
      </c>
      <c r="K22">
        <f t="shared" si="6"/>
        <v>1156</v>
      </c>
    </row>
    <row r="23" spans="1:11" ht="15">
      <c r="A23" s="2" t="s">
        <v>24</v>
      </c>
      <c r="B23" s="2">
        <v>7</v>
      </c>
      <c r="C23" s="7">
        <f t="shared" si="0"/>
        <v>0.0002342782556310452</v>
      </c>
      <c r="D23">
        <v>18</v>
      </c>
      <c r="E23">
        <f t="shared" si="2"/>
        <v>126</v>
      </c>
      <c r="F23">
        <f t="shared" si="7"/>
        <v>113</v>
      </c>
      <c r="G23" s="6">
        <f t="shared" si="1"/>
        <v>-61.107533719334654</v>
      </c>
      <c r="H23" s="6">
        <f t="shared" si="3"/>
        <v>3734.1306772596217</v>
      </c>
      <c r="I23">
        <f t="shared" si="4"/>
        <v>26138.914740817352</v>
      </c>
      <c r="J23">
        <f t="shared" si="5"/>
        <v>324</v>
      </c>
      <c r="K23">
        <f t="shared" si="6"/>
        <v>2268</v>
      </c>
    </row>
    <row r="24" spans="1:11" ht="15">
      <c r="A24" s="2" t="s">
        <v>25</v>
      </c>
      <c r="B24" s="2">
        <v>10</v>
      </c>
      <c r="C24" s="7">
        <f t="shared" si="0"/>
        <v>0.0003346832223300646</v>
      </c>
      <c r="D24">
        <v>19</v>
      </c>
      <c r="E24">
        <f t="shared" si="2"/>
        <v>190</v>
      </c>
      <c r="F24">
        <f t="shared" si="7"/>
        <v>123</v>
      </c>
      <c r="G24" s="6">
        <f t="shared" si="1"/>
        <v>-60.107533719334654</v>
      </c>
      <c r="H24" s="6">
        <f t="shared" si="3"/>
        <v>3612.9156098209523</v>
      </c>
      <c r="I24">
        <f t="shared" si="4"/>
        <v>36129.156098209525</v>
      </c>
      <c r="J24">
        <f t="shared" si="5"/>
        <v>361</v>
      </c>
      <c r="K24">
        <f t="shared" si="6"/>
        <v>3610</v>
      </c>
    </row>
    <row r="25" spans="1:11" ht="15">
      <c r="A25" s="2" t="s">
        <v>26</v>
      </c>
      <c r="B25" s="2">
        <v>12</v>
      </c>
      <c r="C25" s="7">
        <f t="shared" si="0"/>
        <v>0.0004016198667960775</v>
      </c>
      <c r="D25">
        <v>20</v>
      </c>
      <c r="E25">
        <f t="shared" si="2"/>
        <v>240</v>
      </c>
      <c r="F25">
        <f t="shared" si="7"/>
        <v>135</v>
      </c>
      <c r="G25" s="6">
        <f t="shared" si="1"/>
        <v>-59.107533719334654</v>
      </c>
      <c r="H25" s="6">
        <f t="shared" si="3"/>
        <v>3493.700542382283</v>
      </c>
      <c r="I25">
        <f t="shared" si="4"/>
        <v>41924.406508587395</v>
      </c>
      <c r="J25">
        <f t="shared" si="5"/>
        <v>400</v>
      </c>
      <c r="K25">
        <f t="shared" si="6"/>
        <v>4800</v>
      </c>
    </row>
    <row r="26" spans="1:11" ht="15">
      <c r="A26" s="2" t="s">
        <v>27</v>
      </c>
      <c r="B26" s="2">
        <v>11</v>
      </c>
      <c r="C26" s="7">
        <f t="shared" si="0"/>
        <v>0.00036815154456307106</v>
      </c>
      <c r="D26">
        <v>21</v>
      </c>
      <c r="E26">
        <f t="shared" si="2"/>
        <v>231</v>
      </c>
      <c r="F26">
        <f t="shared" si="7"/>
        <v>146</v>
      </c>
      <c r="G26" s="6">
        <f t="shared" si="1"/>
        <v>-58.107533719334654</v>
      </c>
      <c r="H26" s="6">
        <f t="shared" si="3"/>
        <v>3376.485474943614</v>
      </c>
      <c r="I26">
        <f t="shared" si="4"/>
        <v>37141.34022437975</v>
      </c>
      <c r="J26">
        <f t="shared" si="5"/>
        <v>441</v>
      </c>
      <c r="K26">
        <f t="shared" si="6"/>
        <v>4851</v>
      </c>
    </row>
    <row r="27" spans="1:11" ht="15">
      <c r="A27" s="2" t="s">
        <v>28</v>
      </c>
      <c r="B27" s="2">
        <v>8</v>
      </c>
      <c r="C27" s="7">
        <f t="shared" si="0"/>
        <v>0.00026774657786405166</v>
      </c>
      <c r="D27">
        <v>22</v>
      </c>
      <c r="E27">
        <f t="shared" si="2"/>
        <v>176</v>
      </c>
      <c r="F27">
        <f t="shared" si="7"/>
        <v>154</v>
      </c>
      <c r="G27" s="6">
        <f t="shared" si="1"/>
        <v>-57.107533719334654</v>
      </c>
      <c r="H27" s="6">
        <f t="shared" si="3"/>
        <v>3261.2704075049446</v>
      </c>
      <c r="I27">
        <f t="shared" si="4"/>
        <v>26090.163260039557</v>
      </c>
      <c r="J27">
        <f t="shared" si="5"/>
        <v>484</v>
      </c>
      <c r="K27">
        <f t="shared" si="6"/>
        <v>3872</v>
      </c>
    </row>
    <row r="28" spans="1:11" ht="15">
      <c r="A28" s="2" t="s">
        <v>29</v>
      </c>
      <c r="B28" s="2">
        <v>13</v>
      </c>
      <c r="C28" s="7">
        <f t="shared" si="0"/>
        <v>0.000435088189029084</v>
      </c>
      <c r="D28">
        <v>23</v>
      </c>
      <c r="E28">
        <f t="shared" si="2"/>
        <v>299</v>
      </c>
      <c r="F28">
        <f t="shared" si="7"/>
        <v>167</v>
      </c>
      <c r="G28" s="6">
        <f t="shared" si="1"/>
        <v>-56.107533719334654</v>
      </c>
      <c r="H28" s="6">
        <f t="shared" si="3"/>
        <v>3148.055340066275</v>
      </c>
      <c r="I28">
        <f t="shared" si="4"/>
        <v>40924.71942086158</v>
      </c>
      <c r="J28">
        <f t="shared" si="5"/>
        <v>529</v>
      </c>
      <c r="K28">
        <f t="shared" si="6"/>
        <v>6877</v>
      </c>
    </row>
    <row r="29" spans="1:11" ht="15">
      <c r="A29" s="2" t="s">
        <v>30</v>
      </c>
      <c r="B29" s="2">
        <v>14</v>
      </c>
      <c r="C29" s="7">
        <f t="shared" si="0"/>
        <v>0.0004685565112620904</v>
      </c>
      <c r="D29">
        <v>24</v>
      </c>
      <c r="E29">
        <f t="shared" si="2"/>
        <v>336</v>
      </c>
      <c r="F29">
        <f t="shared" si="7"/>
        <v>181</v>
      </c>
      <c r="G29" s="6">
        <f t="shared" si="1"/>
        <v>-55.107533719334654</v>
      </c>
      <c r="H29" s="6">
        <f t="shared" si="3"/>
        <v>3036.840272627606</v>
      </c>
      <c r="I29">
        <f t="shared" si="4"/>
        <v>42515.76381678648</v>
      </c>
      <c r="J29">
        <f t="shared" si="5"/>
        <v>576</v>
      </c>
      <c r="K29">
        <f t="shared" si="6"/>
        <v>8064</v>
      </c>
    </row>
    <row r="30" spans="1:11" ht="15">
      <c r="A30" s="2" t="s">
        <v>31</v>
      </c>
      <c r="B30" s="2">
        <v>9</v>
      </c>
      <c r="C30" s="7">
        <f t="shared" si="0"/>
        <v>0.00030121490009705815</v>
      </c>
      <c r="D30">
        <v>25</v>
      </c>
      <c r="E30">
        <f t="shared" si="2"/>
        <v>225</v>
      </c>
      <c r="F30">
        <f t="shared" si="7"/>
        <v>190</v>
      </c>
      <c r="G30" s="6">
        <f t="shared" si="1"/>
        <v>-54.107533719334654</v>
      </c>
      <c r="H30" s="6">
        <f t="shared" si="3"/>
        <v>2927.6252051889364</v>
      </c>
      <c r="I30">
        <f t="shared" si="4"/>
        <v>26348.626846700427</v>
      </c>
      <c r="J30">
        <f t="shared" si="5"/>
        <v>625</v>
      </c>
      <c r="K30">
        <f t="shared" si="6"/>
        <v>5625</v>
      </c>
    </row>
    <row r="31" spans="1:11" ht="15">
      <c r="A31" s="2" t="s">
        <v>32</v>
      </c>
      <c r="B31" s="2">
        <v>10</v>
      </c>
      <c r="C31" s="7">
        <f t="shared" si="0"/>
        <v>0.0003346832223300646</v>
      </c>
      <c r="D31">
        <v>26</v>
      </c>
      <c r="E31">
        <f t="shared" si="2"/>
        <v>260</v>
      </c>
      <c r="F31">
        <f t="shared" si="7"/>
        <v>200</v>
      </c>
      <c r="G31" s="6">
        <f t="shared" si="1"/>
        <v>-53.107533719334654</v>
      </c>
      <c r="H31" s="6">
        <f t="shared" si="3"/>
        <v>2820.4101377502675</v>
      </c>
      <c r="I31">
        <f t="shared" si="4"/>
        <v>28204.101377502673</v>
      </c>
      <c r="J31">
        <f t="shared" si="5"/>
        <v>676</v>
      </c>
      <c r="K31">
        <f t="shared" si="6"/>
        <v>6760</v>
      </c>
    </row>
    <row r="32" spans="1:11" ht="15">
      <c r="A32" s="2" t="s">
        <v>33</v>
      </c>
      <c r="B32" s="2">
        <v>15</v>
      </c>
      <c r="C32" s="7">
        <f t="shared" si="0"/>
        <v>0.0005020248334950968</v>
      </c>
      <c r="D32">
        <v>27</v>
      </c>
      <c r="E32">
        <f t="shared" si="2"/>
        <v>405</v>
      </c>
      <c r="F32">
        <f t="shared" si="7"/>
        <v>215</v>
      </c>
      <c r="G32" s="6">
        <f t="shared" si="1"/>
        <v>-52.107533719334654</v>
      </c>
      <c r="H32" s="6">
        <f t="shared" si="3"/>
        <v>2715.195070311598</v>
      </c>
      <c r="I32">
        <f t="shared" si="4"/>
        <v>40727.92605467397</v>
      </c>
      <c r="J32">
        <f t="shared" si="5"/>
        <v>729</v>
      </c>
      <c r="K32">
        <f t="shared" si="6"/>
        <v>10935</v>
      </c>
    </row>
    <row r="33" spans="1:11" ht="15">
      <c r="A33" s="2" t="s">
        <v>34</v>
      </c>
      <c r="B33" s="2">
        <v>11</v>
      </c>
      <c r="C33" s="7">
        <f t="shared" si="0"/>
        <v>0.00036815154456307106</v>
      </c>
      <c r="D33">
        <v>28</v>
      </c>
      <c r="E33">
        <f t="shared" si="2"/>
        <v>308</v>
      </c>
      <c r="F33">
        <f t="shared" si="7"/>
        <v>226</v>
      </c>
      <c r="G33" s="6">
        <f t="shared" si="1"/>
        <v>-51.107533719334654</v>
      </c>
      <c r="H33" s="6">
        <f t="shared" si="3"/>
        <v>2611.9800028729287</v>
      </c>
      <c r="I33">
        <f t="shared" si="4"/>
        <v>28731.780031602215</v>
      </c>
      <c r="J33">
        <f t="shared" si="5"/>
        <v>784</v>
      </c>
      <c r="K33">
        <f t="shared" si="6"/>
        <v>8624</v>
      </c>
    </row>
    <row r="34" spans="1:11" ht="15">
      <c r="A34" s="2" t="s">
        <v>35</v>
      </c>
      <c r="B34" s="2">
        <v>12</v>
      </c>
      <c r="C34" s="7">
        <f t="shared" si="0"/>
        <v>0.0004016198667960775</v>
      </c>
      <c r="D34">
        <v>29</v>
      </c>
      <c r="E34">
        <f t="shared" si="2"/>
        <v>348</v>
      </c>
      <c r="F34">
        <f t="shared" si="7"/>
        <v>238</v>
      </c>
      <c r="G34" s="6">
        <f t="shared" si="1"/>
        <v>-50.107533719334654</v>
      </c>
      <c r="H34" s="6">
        <f t="shared" si="3"/>
        <v>2510.7649354342593</v>
      </c>
      <c r="I34">
        <f t="shared" si="4"/>
        <v>30129.17922521111</v>
      </c>
      <c r="J34">
        <f t="shared" si="5"/>
        <v>841</v>
      </c>
      <c r="K34">
        <f t="shared" si="6"/>
        <v>10092</v>
      </c>
    </row>
    <row r="35" spans="1:11" ht="15">
      <c r="A35" s="2" t="s">
        <v>36</v>
      </c>
      <c r="B35" s="2">
        <v>20</v>
      </c>
      <c r="C35" s="7">
        <f t="shared" si="0"/>
        <v>0.0006693664446601292</v>
      </c>
      <c r="D35">
        <v>30</v>
      </c>
      <c r="E35">
        <f t="shared" si="2"/>
        <v>600</v>
      </c>
      <c r="F35">
        <f t="shared" si="7"/>
        <v>258</v>
      </c>
      <c r="G35" s="6">
        <f t="shared" si="1"/>
        <v>-49.107533719334654</v>
      </c>
      <c r="H35" s="6">
        <f t="shared" si="3"/>
        <v>2411.54986799559</v>
      </c>
      <c r="I35">
        <f t="shared" si="4"/>
        <v>48230.997359911795</v>
      </c>
      <c r="J35">
        <f t="shared" si="5"/>
        <v>900</v>
      </c>
      <c r="K35">
        <f t="shared" si="6"/>
        <v>18000</v>
      </c>
    </row>
    <row r="36" spans="1:11" ht="15">
      <c r="A36" s="2" t="s">
        <v>37</v>
      </c>
      <c r="B36" s="2">
        <v>23</v>
      </c>
      <c r="C36" s="7">
        <f t="shared" si="0"/>
        <v>0.0007697714113591486</v>
      </c>
      <c r="D36">
        <v>31</v>
      </c>
      <c r="E36">
        <f t="shared" si="2"/>
        <v>713</v>
      </c>
      <c r="F36">
        <f t="shared" si="7"/>
        <v>281</v>
      </c>
      <c r="G36" s="6">
        <f t="shared" si="1"/>
        <v>-48.107533719334654</v>
      </c>
      <c r="H36" s="6">
        <f t="shared" si="3"/>
        <v>2314.3348005569205</v>
      </c>
      <c r="I36">
        <f t="shared" si="4"/>
        <v>53229.70041280917</v>
      </c>
      <c r="J36">
        <f t="shared" si="5"/>
        <v>961</v>
      </c>
      <c r="K36">
        <f t="shared" si="6"/>
        <v>22103</v>
      </c>
    </row>
    <row r="37" spans="1:11" ht="15">
      <c r="A37" s="2" t="s">
        <v>38</v>
      </c>
      <c r="B37" s="2">
        <v>13</v>
      </c>
      <c r="C37" s="7">
        <f t="shared" si="0"/>
        <v>0.000435088189029084</v>
      </c>
      <c r="D37">
        <v>32</v>
      </c>
      <c r="E37">
        <f t="shared" si="2"/>
        <v>416</v>
      </c>
      <c r="F37">
        <f t="shared" si="7"/>
        <v>294</v>
      </c>
      <c r="G37" s="6">
        <f aca="true" t="shared" si="8" ref="G37:G68">D37-$O$3</f>
        <v>-47.107533719334654</v>
      </c>
      <c r="H37" s="6">
        <f t="shared" si="3"/>
        <v>2219.1197331182516</v>
      </c>
      <c r="I37">
        <f t="shared" si="4"/>
        <v>28848.55653053727</v>
      </c>
      <c r="J37">
        <f t="shared" si="5"/>
        <v>1024</v>
      </c>
      <c r="K37">
        <f t="shared" si="6"/>
        <v>13312</v>
      </c>
    </row>
    <row r="38" spans="1:11" ht="15">
      <c r="A38" s="2" t="s">
        <v>39</v>
      </c>
      <c r="B38" s="2">
        <v>28</v>
      </c>
      <c r="C38" s="7">
        <f t="shared" si="0"/>
        <v>0.0009371130225241808</v>
      </c>
      <c r="D38">
        <v>33</v>
      </c>
      <c r="E38">
        <f t="shared" si="2"/>
        <v>924</v>
      </c>
      <c r="F38">
        <f t="shared" si="7"/>
        <v>322</v>
      </c>
      <c r="G38" s="6">
        <f t="shared" si="8"/>
        <v>-46.107533719334654</v>
      </c>
      <c r="H38" s="6">
        <f t="shared" si="3"/>
        <v>2125.904665679582</v>
      </c>
      <c r="I38">
        <f t="shared" si="4"/>
        <v>59525.3306390283</v>
      </c>
      <c r="J38">
        <f t="shared" si="5"/>
        <v>1089</v>
      </c>
      <c r="K38">
        <f t="shared" si="6"/>
        <v>30492</v>
      </c>
    </row>
    <row r="39" spans="1:11" ht="15">
      <c r="A39" s="2" t="s">
        <v>40</v>
      </c>
      <c r="B39" s="2">
        <v>25</v>
      </c>
      <c r="C39" s="7">
        <f t="shared" si="0"/>
        <v>0.0008367080558251615</v>
      </c>
      <c r="D39">
        <v>34</v>
      </c>
      <c r="E39">
        <f t="shared" si="2"/>
        <v>850</v>
      </c>
      <c r="F39">
        <f t="shared" si="7"/>
        <v>347</v>
      </c>
      <c r="G39" s="6">
        <f t="shared" si="8"/>
        <v>-45.107533719334654</v>
      </c>
      <c r="H39" s="6">
        <f t="shared" si="3"/>
        <v>2034.6895982409128</v>
      </c>
      <c r="I39">
        <f t="shared" si="4"/>
        <v>50867.23995602282</v>
      </c>
      <c r="J39">
        <f t="shared" si="5"/>
        <v>1156</v>
      </c>
      <c r="K39">
        <f t="shared" si="6"/>
        <v>28900</v>
      </c>
    </row>
    <row r="40" spans="1:11" ht="15">
      <c r="A40" s="2" t="s">
        <v>41</v>
      </c>
      <c r="B40" s="2">
        <v>29</v>
      </c>
      <c r="C40" s="7">
        <f t="shared" si="0"/>
        <v>0.0009705813447571873</v>
      </c>
      <c r="D40">
        <v>35</v>
      </c>
      <c r="E40">
        <f t="shared" si="2"/>
        <v>1015</v>
      </c>
      <c r="F40">
        <f t="shared" si="7"/>
        <v>376</v>
      </c>
      <c r="G40" s="6">
        <f t="shared" si="8"/>
        <v>-44.107533719334654</v>
      </c>
      <c r="H40" s="6">
        <f t="shared" si="3"/>
        <v>1945.4745308022434</v>
      </c>
      <c r="I40">
        <f t="shared" si="4"/>
        <v>56418.76139326506</v>
      </c>
      <c r="J40">
        <f t="shared" si="5"/>
        <v>1225</v>
      </c>
      <c r="K40">
        <f t="shared" si="6"/>
        <v>35525</v>
      </c>
    </row>
    <row r="41" spans="1:11" ht="15">
      <c r="A41" s="2" t="s">
        <v>42</v>
      </c>
      <c r="B41" s="2">
        <v>38</v>
      </c>
      <c r="C41" s="7">
        <f t="shared" si="0"/>
        <v>0.0012717962448542456</v>
      </c>
      <c r="D41">
        <v>36</v>
      </c>
      <c r="E41">
        <f t="shared" si="2"/>
        <v>1368</v>
      </c>
      <c r="F41">
        <f t="shared" si="7"/>
        <v>414</v>
      </c>
      <c r="G41" s="6">
        <f t="shared" si="8"/>
        <v>-43.107533719334654</v>
      </c>
      <c r="H41" s="6">
        <f t="shared" si="3"/>
        <v>1858.2594633635742</v>
      </c>
      <c r="I41">
        <f t="shared" si="4"/>
        <v>70613.85960781582</v>
      </c>
      <c r="J41">
        <f t="shared" si="5"/>
        <v>1296</v>
      </c>
      <c r="K41">
        <f t="shared" si="6"/>
        <v>49248</v>
      </c>
    </row>
    <row r="42" spans="1:11" ht="15">
      <c r="A42" s="2" t="s">
        <v>43</v>
      </c>
      <c r="B42" s="2">
        <v>23</v>
      </c>
      <c r="C42" s="7">
        <f t="shared" si="0"/>
        <v>0.0007697714113591486</v>
      </c>
      <c r="D42">
        <v>37</v>
      </c>
      <c r="E42">
        <f t="shared" si="2"/>
        <v>851</v>
      </c>
      <c r="F42">
        <f t="shared" si="7"/>
        <v>437</v>
      </c>
      <c r="G42" s="6">
        <f t="shared" si="8"/>
        <v>-42.107533719334654</v>
      </c>
      <c r="H42" s="6">
        <f t="shared" si="3"/>
        <v>1773.0443959249048</v>
      </c>
      <c r="I42">
        <f t="shared" si="4"/>
        <v>40780.02110627281</v>
      </c>
      <c r="J42">
        <f t="shared" si="5"/>
        <v>1369</v>
      </c>
      <c r="K42">
        <f t="shared" si="6"/>
        <v>31487</v>
      </c>
    </row>
    <row r="43" spans="1:11" ht="15">
      <c r="A43" s="2" t="s">
        <v>44</v>
      </c>
      <c r="B43" s="2">
        <v>33</v>
      </c>
      <c r="C43" s="7">
        <f t="shared" si="0"/>
        <v>0.0011044546336892132</v>
      </c>
      <c r="D43">
        <v>38</v>
      </c>
      <c r="E43">
        <f t="shared" si="2"/>
        <v>1254</v>
      </c>
      <c r="F43">
        <f t="shared" si="7"/>
        <v>470</v>
      </c>
      <c r="G43" s="6">
        <f t="shared" si="8"/>
        <v>-41.107533719334654</v>
      </c>
      <c r="H43" s="6">
        <f t="shared" si="3"/>
        <v>1689.8293284862357</v>
      </c>
      <c r="I43">
        <f t="shared" si="4"/>
        <v>55764.36784004578</v>
      </c>
      <c r="J43">
        <f t="shared" si="5"/>
        <v>1444</v>
      </c>
      <c r="K43">
        <f t="shared" si="6"/>
        <v>47652</v>
      </c>
    </row>
    <row r="44" spans="1:11" ht="15">
      <c r="A44" s="2" t="s">
        <v>45</v>
      </c>
      <c r="B44" s="2">
        <v>43</v>
      </c>
      <c r="C44" s="7">
        <f t="shared" si="0"/>
        <v>0.0014391378560192777</v>
      </c>
      <c r="D44">
        <v>39</v>
      </c>
      <c r="E44">
        <f t="shared" si="2"/>
        <v>1677</v>
      </c>
      <c r="F44">
        <f t="shared" si="7"/>
        <v>513</v>
      </c>
      <c r="G44" s="6">
        <f t="shared" si="8"/>
        <v>-40.107533719334654</v>
      </c>
      <c r="H44" s="6">
        <f t="shared" si="3"/>
        <v>1608.6142610475663</v>
      </c>
      <c r="I44">
        <f t="shared" si="4"/>
        <v>69170.41322504535</v>
      </c>
      <c r="J44">
        <f t="shared" si="5"/>
        <v>1521</v>
      </c>
      <c r="K44">
        <f t="shared" si="6"/>
        <v>65403</v>
      </c>
    </row>
    <row r="45" spans="1:11" ht="15">
      <c r="A45" s="2" t="s">
        <v>46</v>
      </c>
      <c r="B45" s="2">
        <v>52</v>
      </c>
      <c r="C45" s="7">
        <f t="shared" si="0"/>
        <v>0.001740352756116336</v>
      </c>
      <c r="D45">
        <v>40</v>
      </c>
      <c r="E45">
        <f t="shared" si="2"/>
        <v>2080</v>
      </c>
      <c r="F45">
        <f t="shared" si="7"/>
        <v>565</v>
      </c>
      <c r="G45" s="6">
        <f t="shared" si="8"/>
        <v>-39.107533719334654</v>
      </c>
      <c r="H45" s="6">
        <f t="shared" si="3"/>
        <v>1529.399193608897</v>
      </c>
      <c r="I45">
        <f t="shared" si="4"/>
        <v>79528.75806766264</v>
      </c>
      <c r="J45">
        <f t="shared" si="5"/>
        <v>1600</v>
      </c>
      <c r="K45">
        <f t="shared" si="6"/>
        <v>83200</v>
      </c>
    </row>
    <row r="46" spans="1:11" ht="15">
      <c r="A46" s="2" t="s">
        <v>47</v>
      </c>
      <c r="B46" s="2">
        <v>57</v>
      </c>
      <c r="C46" s="7">
        <f t="shared" si="0"/>
        <v>0.0019076943672813682</v>
      </c>
      <c r="D46">
        <v>41</v>
      </c>
      <c r="E46">
        <f t="shared" si="2"/>
        <v>2337</v>
      </c>
      <c r="F46">
        <f t="shared" si="7"/>
        <v>622</v>
      </c>
      <c r="G46" s="6">
        <f t="shared" si="8"/>
        <v>-38.107533719334654</v>
      </c>
      <c r="H46" s="6">
        <f t="shared" si="3"/>
        <v>1452.1841261702277</v>
      </c>
      <c r="I46">
        <f t="shared" si="4"/>
        <v>82774.49519170298</v>
      </c>
      <c r="J46">
        <f t="shared" si="5"/>
        <v>1681</v>
      </c>
      <c r="K46">
        <f t="shared" si="6"/>
        <v>95817</v>
      </c>
    </row>
    <row r="47" spans="1:11" ht="15">
      <c r="A47" s="2" t="s">
        <v>48</v>
      </c>
      <c r="B47" s="2">
        <v>64</v>
      </c>
      <c r="C47" s="7">
        <f t="shared" si="0"/>
        <v>0.0021419726229124133</v>
      </c>
      <c r="D47">
        <v>42</v>
      </c>
      <c r="E47">
        <f t="shared" si="2"/>
        <v>2688</v>
      </c>
      <c r="F47">
        <f t="shared" si="7"/>
        <v>686</v>
      </c>
      <c r="G47" s="6">
        <f t="shared" si="8"/>
        <v>-37.107533719334654</v>
      </c>
      <c r="H47" s="6">
        <f t="shared" si="3"/>
        <v>1376.9690587315583</v>
      </c>
      <c r="I47">
        <f t="shared" si="4"/>
        <v>88126.01975881973</v>
      </c>
      <c r="J47">
        <f t="shared" si="5"/>
        <v>1764</v>
      </c>
      <c r="K47">
        <f t="shared" si="6"/>
        <v>112896</v>
      </c>
    </row>
    <row r="48" spans="1:11" ht="15">
      <c r="A48" s="2" t="s">
        <v>49</v>
      </c>
      <c r="B48" s="2">
        <v>70</v>
      </c>
      <c r="C48" s="7">
        <f t="shared" si="0"/>
        <v>0.002342782556310452</v>
      </c>
      <c r="D48">
        <v>43</v>
      </c>
      <c r="E48">
        <f t="shared" si="2"/>
        <v>3010</v>
      </c>
      <c r="F48">
        <f t="shared" si="7"/>
        <v>756</v>
      </c>
      <c r="G48" s="6">
        <f t="shared" si="8"/>
        <v>-36.107533719334654</v>
      </c>
      <c r="H48" s="6">
        <f t="shared" si="3"/>
        <v>1303.753991292889</v>
      </c>
      <c r="I48">
        <f t="shared" si="4"/>
        <v>91262.77939050223</v>
      </c>
      <c r="J48">
        <f t="shared" si="5"/>
        <v>1849</v>
      </c>
      <c r="K48">
        <f t="shared" si="6"/>
        <v>129430</v>
      </c>
    </row>
    <row r="49" spans="1:11" ht="15">
      <c r="A49" s="2" t="s">
        <v>50</v>
      </c>
      <c r="B49" s="2">
        <v>83</v>
      </c>
      <c r="C49" s="7">
        <f t="shared" si="0"/>
        <v>0.002777870745339536</v>
      </c>
      <c r="D49">
        <v>44</v>
      </c>
      <c r="E49">
        <f t="shared" si="2"/>
        <v>3652</v>
      </c>
      <c r="F49">
        <f t="shared" si="7"/>
        <v>839</v>
      </c>
      <c r="G49" s="6">
        <f t="shared" si="8"/>
        <v>-35.107533719334654</v>
      </c>
      <c r="H49" s="6">
        <f t="shared" si="3"/>
        <v>1232.5389238542198</v>
      </c>
      <c r="I49">
        <f t="shared" si="4"/>
        <v>102300.73067990024</v>
      </c>
      <c r="J49">
        <f t="shared" si="5"/>
        <v>1936</v>
      </c>
      <c r="K49">
        <f t="shared" si="6"/>
        <v>160688</v>
      </c>
    </row>
    <row r="50" spans="1:11" ht="15">
      <c r="A50" s="2" t="s">
        <v>51</v>
      </c>
      <c r="B50" s="2">
        <v>79</v>
      </c>
      <c r="C50" s="7">
        <f t="shared" si="0"/>
        <v>0.0026439974564075102</v>
      </c>
      <c r="D50">
        <v>45</v>
      </c>
      <c r="E50">
        <f t="shared" si="2"/>
        <v>3555</v>
      </c>
      <c r="F50">
        <f t="shared" si="7"/>
        <v>918</v>
      </c>
      <c r="G50" s="6">
        <f t="shared" si="8"/>
        <v>-34.107533719334654</v>
      </c>
      <c r="H50" s="6">
        <f t="shared" si="3"/>
        <v>1163.3238564155504</v>
      </c>
      <c r="I50">
        <f t="shared" si="4"/>
        <v>91902.58465682848</v>
      </c>
      <c r="J50">
        <f t="shared" si="5"/>
        <v>2025</v>
      </c>
      <c r="K50">
        <f t="shared" si="6"/>
        <v>159975</v>
      </c>
    </row>
    <row r="51" spans="1:11" ht="15">
      <c r="A51" s="2" t="s">
        <v>52</v>
      </c>
      <c r="B51" s="2">
        <v>65</v>
      </c>
      <c r="C51" s="7">
        <f t="shared" si="0"/>
        <v>0.0021754409451454197</v>
      </c>
      <c r="D51">
        <v>46</v>
      </c>
      <c r="E51">
        <f t="shared" si="2"/>
        <v>2990</v>
      </c>
      <c r="F51">
        <f t="shared" si="7"/>
        <v>983</v>
      </c>
      <c r="G51" s="6">
        <f t="shared" si="8"/>
        <v>-33.107533719334654</v>
      </c>
      <c r="H51" s="6">
        <f t="shared" si="3"/>
        <v>1096.1087889768812</v>
      </c>
      <c r="I51">
        <f t="shared" si="4"/>
        <v>71247.07128349728</v>
      </c>
      <c r="J51">
        <f t="shared" si="5"/>
        <v>2116</v>
      </c>
      <c r="K51">
        <f t="shared" si="6"/>
        <v>137540</v>
      </c>
    </row>
    <row r="52" spans="1:11" ht="15">
      <c r="A52" s="2" t="s">
        <v>53</v>
      </c>
      <c r="B52" s="2">
        <v>117</v>
      </c>
      <c r="C52" s="7">
        <f t="shared" si="0"/>
        <v>0.003915793701261756</v>
      </c>
      <c r="D52">
        <v>47</v>
      </c>
      <c r="E52">
        <f t="shared" si="2"/>
        <v>5499</v>
      </c>
      <c r="F52">
        <f t="shared" si="7"/>
        <v>1100</v>
      </c>
      <c r="G52" s="6">
        <f t="shared" si="8"/>
        <v>-32.107533719334654</v>
      </c>
      <c r="H52" s="6">
        <f t="shared" si="3"/>
        <v>1030.8937215382118</v>
      </c>
      <c r="I52">
        <f t="shared" si="4"/>
        <v>120614.56541997078</v>
      </c>
      <c r="J52">
        <f t="shared" si="5"/>
        <v>2209</v>
      </c>
      <c r="K52">
        <f t="shared" si="6"/>
        <v>258453</v>
      </c>
    </row>
    <row r="53" spans="1:11" ht="15">
      <c r="A53" s="2" t="s">
        <v>54</v>
      </c>
      <c r="B53" s="2">
        <v>79</v>
      </c>
      <c r="C53" s="7">
        <f t="shared" si="0"/>
        <v>0.0026439974564075102</v>
      </c>
      <c r="D53">
        <v>48</v>
      </c>
      <c r="E53">
        <f t="shared" si="2"/>
        <v>3792</v>
      </c>
      <c r="F53">
        <f t="shared" si="7"/>
        <v>1179</v>
      </c>
      <c r="G53" s="6">
        <f t="shared" si="8"/>
        <v>-31.107533719334654</v>
      </c>
      <c r="H53" s="6">
        <f t="shared" si="3"/>
        <v>967.6786540995425</v>
      </c>
      <c r="I53">
        <f t="shared" si="4"/>
        <v>76446.61367386386</v>
      </c>
      <c r="J53">
        <f t="shared" si="5"/>
        <v>2304</v>
      </c>
      <c r="K53">
        <f t="shared" si="6"/>
        <v>182016</v>
      </c>
    </row>
    <row r="54" spans="1:11" ht="15">
      <c r="A54" s="2" t="s">
        <v>55</v>
      </c>
      <c r="B54" s="2">
        <v>116</v>
      </c>
      <c r="C54" s="7">
        <f t="shared" si="0"/>
        <v>0.003882325379028749</v>
      </c>
      <c r="D54">
        <v>49</v>
      </c>
      <c r="E54">
        <f t="shared" si="2"/>
        <v>5684</v>
      </c>
      <c r="F54">
        <f t="shared" si="7"/>
        <v>1295</v>
      </c>
      <c r="G54" s="6">
        <f t="shared" si="8"/>
        <v>-30.107533719334654</v>
      </c>
      <c r="H54" s="6">
        <f t="shared" si="3"/>
        <v>906.4635866608731</v>
      </c>
      <c r="I54">
        <f t="shared" si="4"/>
        <v>105149.77605266128</v>
      </c>
      <c r="J54">
        <f t="shared" si="5"/>
        <v>2401</v>
      </c>
      <c r="K54">
        <f t="shared" si="6"/>
        <v>278516</v>
      </c>
    </row>
    <row r="55" spans="1:11" ht="15">
      <c r="A55" s="2" t="s">
        <v>56</v>
      </c>
      <c r="B55" s="2">
        <v>131</v>
      </c>
      <c r="C55" s="7">
        <f t="shared" si="0"/>
        <v>0.004384350212523846</v>
      </c>
      <c r="D55">
        <v>50</v>
      </c>
      <c r="E55">
        <f t="shared" si="2"/>
        <v>6550</v>
      </c>
      <c r="F55">
        <f t="shared" si="7"/>
        <v>1426</v>
      </c>
      <c r="G55" s="6">
        <f t="shared" si="8"/>
        <v>-29.107533719334654</v>
      </c>
      <c r="H55" s="6">
        <f t="shared" si="3"/>
        <v>847.2485192222039</v>
      </c>
      <c r="I55">
        <f t="shared" si="4"/>
        <v>110989.5560181087</v>
      </c>
      <c r="J55">
        <f t="shared" si="5"/>
        <v>2500</v>
      </c>
      <c r="K55">
        <f t="shared" si="6"/>
        <v>327500</v>
      </c>
    </row>
    <row r="56" spans="1:11" ht="15">
      <c r="A56" s="2" t="s">
        <v>57</v>
      </c>
      <c r="B56" s="2">
        <v>120</v>
      </c>
      <c r="C56" s="7">
        <f t="shared" si="0"/>
        <v>0.004016198667960775</v>
      </c>
      <c r="D56">
        <v>51</v>
      </c>
      <c r="E56">
        <f t="shared" si="2"/>
        <v>6120</v>
      </c>
      <c r="F56">
        <f t="shared" si="7"/>
        <v>1546</v>
      </c>
      <c r="G56" s="6">
        <f t="shared" si="8"/>
        <v>-28.107533719334654</v>
      </c>
      <c r="H56" s="6">
        <f t="shared" si="3"/>
        <v>790.0334517835346</v>
      </c>
      <c r="I56">
        <f t="shared" si="4"/>
        <v>94804.01421402415</v>
      </c>
      <c r="J56">
        <f t="shared" si="5"/>
        <v>2601</v>
      </c>
      <c r="K56">
        <f t="shared" si="6"/>
        <v>312120</v>
      </c>
    </row>
    <row r="57" spans="1:11" ht="15">
      <c r="A57" s="2" t="s">
        <v>58</v>
      </c>
      <c r="B57" s="2">
        <v>143</v>
      </c>
      <c r="C57" s="7">
        <f t="shared" si="0"/>
        <v>0.0047859700793199235</v>
      </c>
      <c r="D57">
        <v>52</v>
      </c>
      <c r="E57">
        <f t="shared" si="2"/>
        <v>7436</v>
      </c>
      <c r="F57">
        <f t="shared" si="7"/>
        <v>1689</v>
      </c>
      <c r="G57" s="6">
        <f t="shared" si="8"/>
        <v>-27.107533719334654</v>
      </c>
      <c r="H57" s="6">
        <f t="shared" si="3"/>
        <v>734.8183843448653</v>
      </c>
      <c r="I57">
        <f t="shared" si="4"/>
        <v>105079.02896131574</v>
      </c>
      <c r="J57">
        <f t="shared" si="5"/>
        <v>2704</v>
      </c>
      <c r="K57">
        <f t="shared" si="6"/>
        <v>386672</v>
      </c>
    </row>
    <row r="58" spans="1:11" ht="15">
      <c r="A58" s="2" t="s">
        <v>59</v>
      </c>
      <c r="B58" s="2">
        <v>149</v>
      </c>
      <c r="C58" s="7">
        <f t="shared" si="0"/>
        <v>0.004986780012717963</v>
      </c>
      <c r="D58">
        <v>53</v>
      </c>
      <c r="E58">
        <f t="shared" si="2"/>
        <v>7897</v>
      </c>
      <c r="F58">
        <f t="shared" si="7"/>
        <v>1838</v>
      </c>
      <c r="G58" s="6">
        <f t="shared" si="8"/>
        <v>-26.107533719334654</v>
      </c>
      <c r="H58" s="6">
        <f t="shared" si="3"/>
        <v>681.6033169061959</v>
      </c>
      <c r="I58">
        <f t="shared" si="4"/>
        <v>101558.89421902319</v>
      </c>
      <c r="J58">
        <f t="shared" si="5"/>
        <v>2809</v>
      </c>
      <c r="K58">
        <f t="shared" si="6"/>
        <v>418541</v>
      </c>
    </row>
    <row r="59" spans="1:11" ht="15">
      <c r="A59" s="2" t="s">
        <v>60</v>
      </c>
      <c r="B59" s="2">
        <v>161</v>
      </c>
      <c r="C59" s="7">
        <f t="shared" si="0"/>
        <v>0.00538839987951404</v>
      </c>
      <c r="D59">
        <v>54</v>
      </c>
      <c r="E59">
        <f t="shared" si="2"/>
        <v>8694</v>
      </c>
      <c r="F59">
        <f t="shared" si="7"/>
        <v>1999</v>
      </c>
      <c r="G59" s="6">
        <f t="shared" si="8"/>
        <v>-25.107533719334654</v>
      </c>
      <c r="H59" s="6">
        <f t="shared" si="3"/>
        <v>630.3882494675266</v>
      </c>
      <c r="I59">
        <f t="shared" si="4"/>
        <v>101492.50816427179</v>
      </c>
      <c r="J59">
        <f t="shared" si="5"/>
        <v>2916</v>
      </c>
      <c r="K59">
        <f t="shared" si="6"/>
        <v>469476</v>
      </c>
    </row>
    <row r="60" spans="1:11" ht="15">
      <c r="A60" s="2" t="s">
        <v>61</v>
      </c>
      <c r="B60" s="2">
        <v>165</v>
      </c>
      <c r="C60" s="7">
        <f t="shared" si="0"/>
        <v>0.0055222731684460655</v>
      </c>
      <c r="D60">
        <v>55</v>
      </c>
      <c r="E60">
        <f t="shared" si="2"/>
        <v>9075</v>
      </c>
      <c r="F60">
        <f t="shared" si="7"/>
        <v>2164</v>
      </c>
      <c r="G60" s="6">
        <f t="shared" si="8"/>
        <v>-24.107533719334654</v>
      </c>
      <c r="H60" s="6">
        <f t="shared" si="3"/>
        <v>581.1731820288574</v>
      </c>
      <c r="I60">
        <f t="shared" si="4"/>
        <v>95893.57503476147</v>
      </c>
      <c r="J60">
        <f t="shared" si="5"/>
        <v>3025</v>
      </c>
      <c r="K60">
        <f t="shared" si="6"/>
        <v>499125</v>
      </c>
    </row>
    <row r="61" spans="1:11" ht="15">
      <c r="A61" s="2" t="s">
        <v>62</v>
      </c>
      <c r="B61" s="2">
        <v>159</v>
      </c>
      <c r="C61" s="7">
        <f t="shared" si="0"/>
        <v>0.005321463235048027</v>
      </c>
      <c r="D61">
        <v>56</v>
      </c>
      <c r="E61">
        <f t="shared" si="2"/>
        <v>8904</v>
      </c>
      <c r="F61">
        <f t="shared" si="7"/>
        <v>2323</v>
      </c>
      <c r="G61" s="6">
        <f t="shared" si="8"/>
        <v>-23.107533719334654</v>
      </c>
      <c r="H61" s="6">
        <f t="shared" si="3"/>
        <v>533.9581145901881</v>
      </c>
      <c r="I61">
        <f t="shared" si="4"/>
        <v>84899.3402198399</v>
      </c>
      <c r="J61">
        <f t="shared" si="5"/>
        <v>3136</v>
      </c>
      <c r="K61">
        <f t="shared" si="6"/>
        <v>498624</v>
      </c>
    </row>
    <row r="62" spans="1:11" ht="15">
      <c r="A62" s="2" t="s">
        <v>63</v>
      </c>
      <c r="B62" s="2">
        <v>197</v>
      </c>
      <c r="C62" s="7">
        <f t="shared" si="0"/>
        <v>0.006593259479902272</v>
      </c>
      <c r="D62">
        <v>57</v>
      </c>
      <c r="E62">
        <f t="shared" si="2"/>
        <v>11229</v>
      </c>
      <c r="F62">
        <f t="shared" si="7"/>
        <v>2520</v>
      </c>
      <c r="G62" s="6">
        <f t="shared" si="8"/>
        <v>-22.107533719334654</v>
      </c>
      <c r="H62" s="6">
        <f t="shared" si="3"/>
        <v>488.74304715151874</v>
      </c>
      <c r="I62">
        <f t="shared" si="4"/>
        <v>96282.38028884919</v>
      </c>
      <c r="J62">
        <f t="shared" si="5"/>
        <v>3249</v>
      </c>
      <c r="K62">
        <f t="shared" si="6"/>
        <v>640053</v>
      </c>
    </row>
    <row r="63" spans="1:11" ht="15">
      <c r="A63" s="2" t="s">
        <v>64</v>
      </c>
      <c r="B63" s="2">
        <v>195</v>
      </c>
      <c r="C63" s="7">
        <f t="shared" si="0"/>
        <v>0.0065263228354362594</v>
      </c>
      <c r="D63">
        <v>58</v>
      </c>
      <c r="E63">
        <f t="shared" si="2"/>
        <v>11310</v>
      </c>
      <c r="F63">
        <f t="shared" si="7"/>
        <v>2715</v>
      </c>
      <c r="G63" s="6">
        <f t="shared" si="8"/>
        <v>-21.107533719334654</v>
      </c>
      <c r="H63" s="6">
        <f t="shared" si="3"/>
        <v>445.5279797128494</v>
      </c>
      <c r="I63">
        <f t="shared" si="4"/>
        <v>86877.95604400564</v>
      </c>
      <c r="J63">
        <f t="shared" si="5"/>
        <v>3364</v>
      </c>
      <c r="K63">
        <f t="shared" si="6"/>
        <v>655980</v>
      </c>
    </row>
    <row r="64" spans="1:11" ht="15">
      <c r="A64" s="2" t="s">
        <v>65</v>
      </c>
      <c r="B64" s="2">
        <v>194</v>
      </c>
      <c r="C64" s="7">
        <f t="shared" si="0"/>
        <v>0.0064928545132032535</v>
      </c>
      <c r="D64">
        <v>59</v>
      </c>
      <c r="E64">
        <f t="shared" si="2"/>
        <v>11446</v>
      </c>
      <c r="F64">
        <f t="shared" si="7"/>
        <v>2909</v>
      </c>
      <c r="G64" s="6">
        <f t="shared" si="8"/>
        <v>-20.107533719334654</v>
      </c>
      <c r="H64" s="6">
        <f t="shared" si="3"/>
        <v>404.3129122741801</v>
      </c>
      <c r="I64">
        <f t="shared" si="4"/>
        <v>78436.70498119094</v>
      </c>
      <c r="J64">
        <f t="shared" si="5"/>
        <v>3481</v>
      </c>
      <c r="K64">
        <f t="shared" si="6"/>
        <v>675314</v>
      </c>
    </row>
    <row r="65" spans="1:11" ht="15">
      <c r="A65" s="2" t="s">
        <v>66</v>
      </c>
      <c r="B65" s="2">
        <v>203</v>
      </c>
      <c r="C65" s="7">
        <f t="shared" si="0"/>
        <v>0.006794069413300311</v>
      </c>
      <c r="D65">
        <v>60</v>
      </c>
      <c r="E65">
        <f t="shared" si="2"/>
        <v>12180</v>
      </c>
      <c r="F65">
        <f t="shared" si="7"/>
        <v>3112</v>
      </c>
      <c r="G65" s="6">
        <f t="shared" si="8"/>
        <v>-19.107533719334654</v>
      </c>
      <c r="H65" s="6">
        <f t="shared" si="3"/>
        <v>365.0978448355108</v>
      </c>
      <c r="I65">
        <f t="shared" si="4"/>
        <v>74114.86250160869</v>
      </c>
      <c r="J65">
        <f t="shared" si="5"/>
        <v>3600</v>
      </c>
      <c r="K65">
        <f t="shared" si="6"/>
        <v>730800</v>
      </c>
    </row>
    <row r="66" spans="1:11" ht="15">
      <c r="A66" s="2" t="s">
        <v>67</v>
      </c>
      <c r="B66" s="2">
        <v>265</v>
      </c>
      <c r="C66" s="7">
        <f t="shared" si="0"/>
        <v>0.008869105391746712</v>
      </c>
      <c r="D66">
        <v>61</v>
      </c>
      <c r="E66">
        <f t="shared" si="2"/>
        <v>16165</v>
      </c>
      <c r="F66">
        <f t="shared" si="7"/>
        <v>3377</v>
      </c>
      <c r="G66" s="6">
        <f t="shared" si="8"/>
        <v>-18.107533719334654</v>
      </c>
      <c r="H66" s="6">
        <f t="shared" si="3"/>
        <v>327.8827773968415</v>
      </c>
      <c r="I66">
        <f t="shared" si="4"/>
        <v>86888.936010163</v>
      </c>
      <c r="J66">
        <f t="shared" si="5"/>
        <v>3721</v>
      </c>
      <c r="K66">
        <f t="shared" si="6"/>
        <v>986065</v>
      </c>
    </row>
    <row r="67" spans="1:11" ht="15">
      <c r="A67" s="2" t="s">
        <v>68</v>
      </c>
      <c r="B67" s="2">
        <v>261</v>
      </c>
      <c r="C67" s="7">
        <f t="shared" si="0"/>
        <v>0.008735232102814686</v>
      </c>
      <c r="D67">
        <v>62</v>
      </c>
      <c r="E67">
        <f t="shared" si="2"/>
        <v>16182</v>
      </c>
      <c r="F67">
        <f t="shared" si="7"/>
        <v>3638</v>
      </c>
      <c r="G67" s="6">
        <f t="shared" si="8"/>
        <v>-17.107533719334654</v>
      </c>
      <c r="H67" s="6">
        <f t="shared" si="3"/>
        <v>292.66770995817217</v>
      </c>
      <c r="I67">
        <f t="shared" si="4"/>
        <v>76386.27229908294</v>
      </c>
      <c r="J67">
        <f t="shared" si="5"/>
        <v>3844</v>
      </c>
      <c r="K67">
        <f t="shared" si="6"/>
        <v>1003284</v>
      </c>
    </row>
    <row r="68" spans="1:11" ht="15">
      <c r="A68" s="2" t="s">
        <v>69</v>
      </c>
      <c r="B68" s="2">
        <v>272</v>
      </c>
      <c r="C68" s="7">
        <f t="shared" si="0"/>
        <v>0.009103383647377757</v>
      </c>
      <c r="D68">
        <v>63</v>
      </c>
      <c r="E68">
        <f t="shared" si="2"/>
        <v>17136</v>
      </c>
      <c r="F68">
        <f t="shared" si="7"/>
        <v>3910</v>
      </c>
      <c r="G68" s="6">
        <f t="shared" si="8"/>
        <v>-16.107533719334654</v>
      </c>
      <c r="H68" s="6">
        <f t="shared" si="3"/>
        <v>259.4526425195029</v>
      </c>
      <c r="I68">
        <f t="shared" si="4"/>
        <v>70571.11876530478</v>
      </c>
      <c r="J68">
        <f t="shared" si="5"/>
        <v>3969</v>
      </c>
      <c r="K68">
        <f t="shared" si="6"/>
        <v>1079568</v>
      </c>
    </row>
    <row r="69" spans="1:11" ht="15">
      <c r="A69" s="2" t="s">
        <v>70</v>
      </c>
      <c r="B69" s="2">
        <v>260</v>
      </c>
      <c r="C69" s="7">
        <f aca="true" t="shared" si="9" ref="C69:C105">(B69/$B$4)</f>
        <v>0.008701763780581679</v>
      </c>
      <c r="D69">
        <v>64</v>
      </c>
      <c r="E69">
        <f t="shared" si="2"/>
        <v>16640</v>
      </c>
      <c r="F69">
        <f t="shared" si="7"/>
        <v>4170</v>
      </c>
      <c r="G69" s="6">
        <f aca="true" t="shared" si="10" ref="G69:G105">D69-$O$3</f>
        <v>-15.107533719334654</v>
      </c>
      <c r="H69" s="6">
        <f t="shared" si="3"/>
        <v>228.23757508083358</v>
      </c>
      <c r="I69">
        <f t="shared" si="4"/>
        <v>59341.76952101673</v>
      </c>
      <c r="J69">
        <f t="shared" si="5"/>
        <v>4096</v>
      </c>
      <c r="K69">
        <f t="shared" si="6"/>
        <v>1064960</v>
      </c>
    </row>
    <row r="70" spans="1:11" ht="15">
      <c r="A70" s="2" t="s">
        <v>71</v>
      </c>
      <c r="B70" s="2">
        <v>319</v>
      </c>
      <c r="C70" s="7">
        <f t="shared" si="9"/>
        <v>0.01067639479232906</v>
      </c>
      <c r="D70">
        <v>65</v>
      </c>
      <c r="E70">
        <f aca="true" t="shared" si="11" ref="E70:E105">D70*B70</f>
        <v>20735</v>
      </c>
      <c r="F70">
        <f t="shared" si="7"/>
        <v>4489</v>
      </c>
      <c r="G70" s="6">
        <f t="shared" si="10"/>
        <v>-14.107533719334654</v>
      </c>
      <c r="H70" s="6">
        <f aca="true" t="shared" si="12" ref="H70:H105">G70^2</f>
        <v>199.02250764216427</v>
      </c>
      <c r="I70">
        <f aca="true" t="shared" si="13" ref="I70:I105">H70*B70</f>
        <v>63488.1799378504</v>
      </c>
      <c r="J70">
        <f aca="true" t="shared" si="14" ref="J70:J105">D70^2</f>
        <v>4225</v>
      </c>
      <c r="K70">
        <f aca="true" t="shared" si="15" ref="K70:K105">J70*B70</f>
        <v>1347775</v>
      </c>
    </row>
    <row r="71" spans="1:11" ht="15">
      <c r="A71" s="2" t="s">
        <v>72</v>
      </c>
      <c r="B71" s="2">
        <v>336</v>
      </c>
      <c r="C71" s="7">
        <f t="shared" si="9"/>
        <v>0.01124535627029017</v>
      </c>
      <c r="D71">
        <v>66</v>
      </c>
      <c r="E71">
        <f t="shared" si="11"/>
        <v>22176</v>
      </c>
      <c r="F71">
        <f aca="true" t="shared" si="16" ref="F71:F105">F70+B71</f>
        <v>4825</v>
      </c>
      <c r="G71" s="6">
        <f t="shared" si="10"/>
        <v>-13.107533719334654</v>
      </c>
      <c r="H71" s="6">
        <f t="shared" si="12"/>
        <v>171.80744020349496</v>
      </c>
      <c r="I71">
        <f t="shared" si="13"/>
        <v>57727.299908374305</v>
      </c>
      <c r="J71">
        <f t="shared" si="14"/>
        <v>4356</v>
      </c>
      <c r="K71">
        <f t="shared" si="15"/>
        <v>1463616</v>
      </c>
    </row>
    <row r="72" spans="1:11" ht="15">
      <c r="A72" s="2" t="s">
        <v>73</v>
      </c>
      <c r="B72" s="2">
        <v>340</v>
      </c>
      <c r="C72" s="7">
        <f t="shared" si="9"/>
        <v>0.011379229559222196</v>
      </c>
      <c r="D72">
        <v>67</v>
      </c>
      <c r="E72">
        <f t="shared" si="11"/>
        <v>22780</v>
      </c>
      <c r="F72">
        <f t="shared" si="16"/>
        <v>5165</v>
      </c>
      <c r="G72" s="6">
        <f t="shared" si="10"/>
        <v>-12.107533719334654</v>
      </c>
      <c r="H72" s="6">
        <f t="shared" si="12"/>
        <v>146.59237276482565</v>
      </c>
      <c r="I72">
        <f t="shared" si="13"/>
        <v>49841.40674004072</v>
      </c>
      <c r="J72">
        <f t="shared" si="14"/>
        <v>4489</v>
      </c>
      <c r="K72">
        <f t="shared" si="15"/>
        <v>1526260</v>
      </c>
    </row>
    <row r="73" spans="1:11" ht="15">
      <c r="A73" s="2" t="s">
        <v>74</v>
      </c>
      <c r="B73" s="2">
        <v>338</v>
      </c>
      <c r="C73" s="7">
        <f t="shared" si="9"/>
        <v>0.011312292914756184</v>
      </c>
      <c r="D73">
        <v>68</v>
      </c>
      <c r="E73">
        <f t="shared" si="11"/>
        <v>22984</v>
      </c>
      <c r="F73">
        <f t="shared" si="16"/>
        <v>5503</v>
      </c>
      <c r="G73" s="6">
        <f t="shared" si="10"/>
        <v>-11.107533719334654</v>
      </c>
      <c r="H73" s="6">
        <f t="shared" si="12"/>
        <v>123.37730532615633</v>
      </c>
      <c r="I73">
        <f t="shared" si="13"/>
        <v>41701.52920024084</v>
      </c>
      <c r="J73">
        <f t="shared" si="14"/>
        <v>4624</v>
      </c>
      <c r="K73">
        <f t="shared" si="15"/>
        <v>1562912</v>
      </c>
    </row>
    <row r="74" spans="1:11" ht="15">
      <c r="A74" s="2" t="s">
        <v>75</v>
      </c>
      <c r="B74" s="2">
        <v>345</v>
      </c>
      <c r="C74" s="7">
        <f t="shared" si="9"/>
        <v>0.011546571170387229</v>
      </c>
      <c r="D74">
        <v>69</v>
      </c>
      <c r="E74">
        <f t="shared" si="11"/>
        <v>23805</v>
      </c>
      <c r="F74">
        <f t="shared" si="16"/>
        <v>5848</v>
      </c>
      <c r="G74" s="6">
        <f t="shared" si="10"/>
        <v>-10.107533719334654</v>
      </c>
      <c r="H74" s="6">
        <f t="shared" si="12"/>
        <v>102.16223788748702</v>
      </c>
      <c r="I74">
        <f t="shared" si="13"/>
        <v>35245.97207118302</v>
      </c>
      <c r="J74">
        <f t="shared" si="14"/>
        <v>4761</v>
      </c>
      <c r="K74">
        <f t="shared" si="15"/>
        <v>1642545</v>
      </c>
    </row>
    <row r="75" spans="1:11" ht="15">
      <c r="A75" s="2" t="s">
        <v>76</v>
      </c>
      <c r="B75" s="2">
        <v>381</v>
      </c>
      <c r="C75" s="7">
        <f t="shared" si="9"/>
        <v>0.01275143077077546</v>
      </c>
      <c r="D75">
        <v>70</v>
      </c>
      <c r="E75">
        <f t="shared" si="11"/>
        <v>26670</v>
      </c>
      <c r="F75">
        <f t="shared" si="16"/>
        <v>6229</v>
      </c>
      <c r="G75" s="6">
        <f t="shared" si="10"/>
        <v>-9.107533719334654</v>
      </c>
      <c r="H75" s="6">
        <f t="shared" si="12"/>
        <v>82.94717044881772</v>
      </c>
      <c r="I75">
        <f t="shared" si="13"/>
        <v>31602.87194099955</v>
      </c>
      <c r="J75">
        <f t="shared" si="14"/>
        <v>4900</v>
      </c>
      <c r="K75">
        <f t="shared" si="15"/>
        <v>1866900</v>
      </c>
    </row>
    <row r="76" spans="1:11" ht="15">
      <c r="A76" s="2" t="s">
        <v>77</v>
      </c>
      <c r="B76" s="2">
        <v>408</v>
      </c>
      <c r="C76" s="7">
        <f t="shared" si="9"/>
        <v>0.013655075471066636</v>
      </c>
      <c r="D76">
        <v>71</v>
      </c>
      <c r="E76">
        <f t="shared" si="11"/>
        <v>28968</v>
      </c>
      <c r="F76">
        <f t="shared" si="16"/>
        <v>6637</v>
      </c>
      <c r="G76" s="6">
        <f t="shared" si="10"/>
        <v>-8.107533719334654</v>
      </c>
      <c r="H76" s="6">
        <f t="shared" si="12"/>
        <v>65.7321030101484</v>
      </c>
      <c r="I76">
        <f t="shared" si="13"/>
        <v>26818.69802814055</v>
      </c>
      <c r="J76">
        <f t="shared" si="14"/>
        <v>5041</v>
      </c>
      <c r="K76">
        <f t="shared" si="15"/>
        <v>2056728</v>
      </c>
    </row>
    <row r="77" spans="1:11" ht="15">
      <c r="A77" s="2" t="s">
        <v>78</v>
      </c>
      <c r="B77" s="2">
        <v>385</v>
      </c>
      <c r="C77" s="7">
        <f t="shared" si="9"/>
        <v>0.012885304059707487</v>
      </c>
      <c r="D77">
        <v>72</v>
      </c>
      <c r="E77">
        <f t="shared" si="11"/>
        <v>27720</v>
      </c>
      <c r="F77">
        <f t="shared" si="16"/>
        <v>7022</v>
      </c>
      <c r="G77" s="6">
        <f t="shared" si="10"/>
        <v>-7.107533719334654</v>
      </c>
      <c r="H77" s="6">
        <f t="shared" si="12"/>
        <v>50.517035571479106</v>
      </c>
      <c r="I77">
        <f t="shared" si="13"/>
        <v>19449.058695019456</v>
      </c>
      <c r="J77">
        <f t="shared" si="14"/>
        <v>5184</v>
      </c>
      <c r="K77">
        <f t="shared" si="15"/>
        <v>1995840</v>
      </c>
    </row>
    <row r="78" spans="1:11" ht="15">
      <c r="A78" s="2" t="s">
        <v>79</v>
      </c>
      <c r="B78" s="2">
        <v>423</v>
      </c>
      <c r="C78" s="7">
        <f t="shared" si="9"/>
        <v>0.014157100304561732</v>
      </c>
      <c r="D78">
        <v>73</v>
      </c>
      <c r="E78">
        <f t="shared" si="11"/>
        <v>30879</v>
      </c>
      <c r="F78">
        <f t="shared" si="16"/>
        <v>7445</v>
      </c>
      <c r="G78" s="6">
        <f t="shared" si="10"/>
        <v>-6.107533719334654</v>
      </c>
      <c r="H78" s="6">
        <f t="shared" si="12"/>
        <v>37.3019681328098</v>
      </c>
      <c r="I78">
        <f t="shared" si="13"/>
        <v>15778.732520178544</v>
      </c>
      <c r="J78">
        <f t="shared" si="14"/>
        <v>5329</v>
      </c>
      <c r="K78">
        <f t="shared" si="15"/>
        <v>2254167</v>
      </c>
    </row>
    <row r="79" spans="1:11" ht="15">
      <c r="A79" s="2" t="s">
        <v>80</v>
      </c>
      <c r="B79" s="2">
        <v>552</v>
      </c>
      <c r="C79" s="7">
        <f t="shared" si="9"/>
        <v>0.018474513872619565</v>
      </c>
      <c r="D79">
        <v>74</v>
      </c>
      <c r="E79">
        <f t="shared" si="11"/>
        <v>40848</v>
      </c>
      <c r="F79">
        <f t="shared" si="16"/>
        <v>7997</v>
      </c>
      <c r="G79" s="6">
        <f t="shared" si="10"/>
        <v>-5.107533719334654</v>
      </c>
      <c r="H79" s="6">
        <f t="shared" si="12"/>
        <v>26.086900694140486</v>
      </c>
      <c r="I79">
        <f t="shared" si="13"/>
        <v>14399.969183165547</v>
      </c>
      <c r="J79">
        <f t="shared" si="14"/>
        <v>5476</v>
      </c>
      <c r="K79">
        <f t="shared" si="15"/>
        <v>3022752</v>
      </c>
    </row>
    <row r="80" spans="1:11" ht="15">
      <c r="A80" s="2" t="s">
        <v>81</v>
      </c>
      <c r="B80" s="2">
        <v>664</v>
      </c>
      <c r="C80" s="7">
        <f t="shared" si="9"/>
        <v>0.02222296596271629</v>
      </c>
      <c r="D80">
        <v>75</v>
      </c>
      <c r="E80">
        <f t="shared" si="11"/>
        <v>49800</v>
      </c>
      <c r="F80">
        <f t="shared" si="16"/>
        <v>8661</v>
      </c>
      <c r="G80" s="6">
        <f t="shared" si="10"/>
        <v>-4.107533719334654</v>
      </c>
      <c r="H80" s="6">
        <f t="shared" si="12"/>
        <v>16.871833255471177</v>
      </c>
      <c r="I80">
        <f t="shared" si="13"/>
        <v>11202.897281632862</v>
      </c>
      <c r="J80">
        <f t="shared" si="14"/>
        <v>5625</v>
      </c>
      <c r="K80">
        <f t="shared" si="15"/>
        <v>3735000</v>
      </c>
    </row>
    <row r="81" spans="1:11" ht="15">
      <c r="A81" s="2" t="s">
        <v>82</v>
      </c>
      <c r="B81" s="2">
        <v>701</v>
      </c>
      <c r="C81" s="7">
        <f t="shared" si="9"/>
        <v>0.023461293885337527</v>
      </c>
      <c r="D81">
        <v>76</v>
      </c>
      <c r="E81">
        <f t="shared" si="11"/>
        <v>53276</v>
      </c>
      <c r="F81">
        <f t="shared" si="16"/>
        <v>9362</v>
      </c>
      <c r="G81" s="6">
        <f t="shared" si="10"/>
        <v>-3.107533719334654</v>
      </c>
      <c r="H81" s="6">
        <f t="shared" si="12"/>
        <v>9.656765816801869</v>
      </c>
      <c r="I81">
        <f t="shared" si="13"/>
        <v>6769.39283757811</v>
      </c>
      <c r="J81">
        <f t="shared" si="14"/>
        <v>5776</v>
      </c>
      <c r="K81">
        <f t="shared" si="15"/>
        <v>4048976</v>
      </c>
    </row>
    <row r="82" spans="1:11" ht="15">
      <c r="A82" s="2" t="s">
        <v>83</v>
      </c>
      <c r="B82" s="2">
        <v>809</v>
      </c>
      <c r="C82" s="7">
        <f t="shared" si="9"/>
        <v>0.027075872686502224</v>
      </c>
      <c r="D82">
        <v>77</v>
      </c>
      <c r="E82">
        <f t="shared" si="11"/>
        <v>62293</v>
      </c>
      <c r="F82">
        <f t="shared" si="16"/>
        <v>10171</v>
      </c>
      <c r="G82" s="6">
        <f t="shared" si="10"/>
        <v>-2.107533719334654</v>
      </c>
      <c r="H82" s="6">
        <f t="shared" si="12"/>
        <v>4.4416983781325605</v>
      </c>
      <c r="I82">
        <f t="shared" si="13"/>
        <v>3593.3339879092414</v>
      </c>
      <c r="J82">
        <f t="shared" si="14"/>
        <v>5929</v>
      </c>
      <c r="K82">
        <f t="shared" si="15"/>
        <v>4796561</v>
      </c>
    </row>
    <row r="83" spans="1:11" ht="15">
      <c r="A83" s="2" t="s">
        <v>84</v>
      </c>
      <c r="B83" s="2">
        <v>888</v>
      </c>
      <c r="C83" s="7">
        <f t="shared" si="9"/>
        <v>0.029719870142909735</v>
      </c>
      <c r="D83">
        <v>78</v>
      </c>
      <c r="E83">
        <f t="shared" si="11"/>
        <v>69264</v>
      </c>
      <c r="F83">
        <f t="shared" si="16"/>
        <v>11059</v>
      </c>
      <c r="G83" s="6">
        <f t="shared" si="10"/>
        <v>-1.1075337193346542</v>
      </c>
      <c r="H83" s="6">
        <f t="shared" si="12"/>
        <v>1.2266309394632524</v>
      </c>
      <c r="I83">
        <f t="shared" si="13"/>
        <v>1089.248274243368</v>
      </c>
      <c r="J83">
        <f t="shared" si="14"/>
        <v>6084</v>
      </c>
      <c r="K83">
        <f t="shared" si="15"/>
        <v>5402592</v>
      </c>
    </row>
    <row r="84" spans="1:11" ht="15">
      <c r="A84" s="2" t="s">
        <v>85</v>
      </c>
      <c r="B84" s="2">
        <v>929</v>
      </c>
      <c r="C84" s="7">
        <f t="shared" si="9"/>
        <v>0.031092071354463</v>
      </c>
      <c r="D84">
        <v>79</v>
      </c>
      <c r="E84">
        <f t="shared" si="11"/>
        <v>73391</v>
      </c>
      <c r="F84">
        <f t="shared" si="16"/>
        <v>11988</v>
      </c>
      <c r="G84" s="6">
        <f t="shared" si="10"/>
        <v>-0.10753371933465417</v>
      </c>
      <c r="H84" s="6">
        <f t="shared" si="12"/>
        <v>0.011563500793944175</v>
      </c>
      <c r="I84">
        <f t="shared" si="13"/>
        <v>10.742492237574139</v>
      </c>
      <c r="J84">
        <f t="shared" si="14"/>
        <v>6241</v>
      </c>
      <c r="K84">
        <f t="shared" si="15"/>
        <v>5797889</v>
      </c>
    </row>
    <row r="85" spans="1:11" ht="15">
      <c r="A85" s="2" t="s">
        <v>86</v>
      </c>
      <c r="B85" s="2">
        <v>967</v>
      </c>
      <c r="C85" s="7">
        <f t="shared" si="9"/>
        <v>0.032363867599317246</v>
      </c>
      <c r="D85">
        <v>80</v>
      </c>
      <c r="E85">
        <f t="shared" si="11"/>
        <v>77360</v>
      </c>
      <c r="F85">
        <f t="shared" si="16"/>
        <v>12955</v>
      </c>
      <c r="G85" s="6">
        <f t="shared" si="10"/>
        <v>0.8924662806653458</v>
      </c>
      <c r="H85" s="6">
        <f t="shared" si="12"/>
        <v>0.7964960621246359</v>
      </c>
      <c r="I85">
        <f t="shared" si="13"/>
        <v>770.2116920745228</v>
      </c>
      <c r="J85">
        <f t="shared" si="14"/>
        <v>6400</v>
      </c>
      <c r="K85">
        <f t="shared" si="15"/>
        <v>6188800</v>
      </c>
    </row>
    <row r="86" spans="1:11" ht="15">
      <c r="A86" s="2" t="s">
        <v>87</v>
      </c>
      <c r="B86" s="2">
        <v>1032</v>
      </c>
      <c r="C86" s="7">
        <f t="shared" si="9"/>
        <v>0.03453930854446267</v>
      </c>
      <c r="D86">
        <v>81</v>
      </c>
      <c r="E86">
        <f t="shared" si="11"/>
        <v>83592</v>
      </c>
      <c r="F86">
        <f t="shared" si="16"/>
        <v>13987</v>
      </c>
      <c r="G86" s="6">
        <f t="shared" si="10"/>
        <v>1.8924662806653458</v>
      </c>
      <c r="H86" s="6">
        <f t="shared" si="12"/>
        <v>3.5814286234553276</v>
      </c>
      <c r="I86">
        <f t="shared" si="13"/>
        <v>3696.034339405898</v>
      </c>
      <c r="J86">
        <f t="shared" si="14"/>
        <v>6561</v>
      </c>
      <c r="K86">
        <f t="shared" si="15"/>
        <v>6770952</v>
      </c>
    </row>
    <row r="87" spans="1:11" ht="15">
      <c r="A87" s="2" t="s">
        <v>88</v>
      </c>
      <c r="B87" s="2">
        <v>1072</v>
      </c>
      <c r="C87" s="7">
        <f t="shared" si="9"/>
        <v>0.035878041433782926</v>
      </c>
      <c r="D87">
        <v>82</v>
      </c>
      <c r="E87">
        <f t="shared" si="11"/>
        <v>87904</v>
      </c>
      <c r="F87">
        <f t="shared" si="16"/>
        <v>15059</v>
      </c>
      <c r="G87" s="6">
        <f t="shared" si="10"/>
        <v>2.892466280665346</v>
      </c>
      <c r="H87" s="6">
        <f t="shared" si="12"/>
        <v>8.366361184786019</v>
      </c>
      <c r="I87">
        <f t="shared" si="13"/>
        <v>8968.739190090611</v>
      </c>
      <c r="J87">
        <f t="shared" si="14"/>
        <v>6724</v>
      </c>
      <c r="K87">
        <f t="shared" si="15"/>
        <v>7208128</v>
      </c>
    </row>
    <row r="88" spans="1:11" ht="15">
      <c r="A88" s="2" t="s">
        <v>89</v>
      </c>
      <c r="B88" s="2">
        <v>1135</v>
      </c>
      <c r="C88" s="7">
        <f t="shared" si="9"/>
        <v>0.037986545734462335</v>
      </c>
      <c r="D88">
        <v>83</v>
      </c>
      <c r="E88">
        <f t="shared" si="11"/>
        <v>94205</v>
      </c>
      <c r="F88">
        <f t="shared" si="16"/>
        <v>16194</v>
      </c>
      <c r="G88" s="6">
        <f t="shared" si="10"/>
        <v>3.892466280665346</v>
      </c>
      <c r="H88" s="6">
        <f t="shared" si="12"/>
        <v>15.15129374611671</v>
      </c>
      <c r="I88">
        <f t="shared" si="13"/>
        <v>17196.718401842467</v>
      </c>
      <c r="J88">
        <f t="shared" si="14"/>
        <v>6889</v>
      </c>
      <c r="K88">
        <f t="shared" si="15"/>
        <v>7819015</v>
      </c>
    </row>
    <row r="89" spans="1:11" ht="15">
      <c r="A89" s="2" t="s">
        <v>90</v>
      </c>
      <c r="B89" s="2">
        <v>1179</v>
      </c>
      <c r="C89" s="7">
        <f t="shared" si="9"/>
        <v>0.03945915191271462</v>
      </c>
      <c r="D89">
        <v>84</v>
      </c>
      <c r="E89">
        <f t="shared" si="11"/>
        <v>99036</v>
      </c>
      <c r="F89">
        <f t="shared" si="16"/>
        <v>17373</v>
      </c>
      <c r="G89" s="6">
        <f t="shared" si="10"/>
        <v>4.892466280665346</v>
      </c>
      <c r="H89" s="6">
        <f t="shared" si="12"/>
        <v>23.936226307447402</v>
      </c>
      <c r="I89">
        <f t="shared" si="13"/>
        <v>28220.810816480487</v>
      </c>
      <c r="J89">
        <f t="shared" si="14"/>
        <v>7056</v>
      </c>
      <c r="K89">
        <f t="shared" si="15"/>
        <v>8319024</v>
      </c>
    </row>
    <row r="90" spans="1:11" ht="15">
      <c r="A90" s="2" t="s">
        <v>91</v>
      </c>
      <c r="B90" s="2">
        <v>1140</v>
      </c>
      <c r="C90" s="7">
        <f t="shared" si="9"/>
        <v>0.038153887345627364</v>
      </c>
      <c r="D90">
        <v>85</v>
      </c>
      <c r="E90">
        <f t="shared" si="11"/>
        <v>96900</v>
      </c>
      <c r="F90">
        <f t="shared" si="16"/>
        <v>18513</v>
      </c>
      <c r="G90" s="6">
        <f t="shared" si="10"/>
        <v>5.892466280665346</v>
      </c>
      <c r="H90" s="6">
        <f t="shared" si="12"/>
        <v>34.7211588687781</v>
      </c>
      <c r="I90">
        <f t="shared" si="13"/>
        <v>39582.12111040703</v>
      </c>
      <c r="J90">
        <f t="shared" si="14"/>
        <v>7225</v>
      </c>
      <c r="K90">
        <f t="shared" si="15"/>
        <v>8236500</v>
      </c>
    </row>
    <row r="91" spans="1:11" ht="15">
      <c r="A91" s="2" t="s">
        <v>92</v>
      </c>
      <c r="B91" s="2">
        <v>1213</v>
      </c>
      <c r="C91" s="7">
        <f t="shared" si="9"/>
        <v>0.04059707486863683</v>
      </c>
      <c r="D91">
        <v>86</v>
      </c>
      <c r="E91">
        <f t="shared" si="11"/>
        <v>104318</v>
      </c>
      <c r="F91">
        <f t="shared" si="16"/>
        <v>19726</v>
      </c>
      <c r="G91" s="6">
        <f t="shared" si="10"/>
        <v>6.892466280665346</v>
      </c>
      <c r="H91" s="6">
        <f t="shared" si="12"/>
        <v>47.50609143010879</v>
      </c>
      <c r="I91">
        <f t="shared" si="13"/>
        <v>57624.88890472196</v>
      </c>
      <c r="J91">
        <f t="shared" si="14"/>
        <v>7396</v>
      </c>
      <c r="K91">
        <f t="shared" si="15"/>
        <v>8971348</v>
      </c>
    </row>
    <row r="92" spans="1:11" ht="15">
      <c r="A92" s="2" t="s">
        <v>93</v>
      </c>
      <c r="B92" s="2">
        <v>1230</v>
      </c>
      <c r="C92" s="7">
        <f t="shared" si="9"/>
        <v>0.04116603634659795</v>
      </c>
      <c r="D92">
        <v>87</v>
      </c>
      <c r="E92">
        <f t="shared" si="11"/>
        <v>107010</v>
      </c>
      <c r="F92">
        <f t="shared" si="16"/>
        <v>20956</v>
      </c>
      <c r="G92" s="6">
        <f t="shared" si="10"/>
        <v>7.892466280665346</v>
      </c>
      <c r="H92" s="6">
        <f t="shared" si="12"/>
        <v>62.29102399143948</v>
      </c>
      <c r="I92">
        <f t="shared" si="13"/>
        <v>76617.95950947056</v>
      </c>
      <c r="J92">
        <f t="shared" si="14"/>
        <v>7569</v>
      </c>
      <c r="K92">
        <f t="shared" si="15"/>
        <v>9309870</v>
      </c>
    </row>
    <row r="93" spans="1:11" ht="15">
      <c r="A93" s="2" t="s">
        <v>94</v>
      </c>
      <c r="B93" s="2">
        <v>1248</v>
      </c>
      <c r="C93" s="7">
        <f t="shared" si="9"/>
        <v>0.04176846614679206</v>
      </c>
      <c r="D93">
        <v>88</v>
      </c>
      <c r="E93">
        <f t="shared" si="11"/>
        <v>109824</v>
      </c>
      <c r="F93">
        <f t="shared" si="16"/>
        <v>22204</v>
      </c>
      <c r="G93" s="6">
        <f t="shared" si="10"/>
        <v>8.892466280665346</v>
      </c>
      <c r="H93" s="6">
        <f t="shared" si="12"/>
        <v>79.07595655277017</v>
      </c>
      <c r="I93">
        <f t="shared" si="13"/>
        <v>98686.79377785716</v>
      </c>
      <c r="J93">
        <f t="shared" si="14"/>
        <v>7744</v>
      </c>
      <c r="K93">
        <f t="shared" si="15"/>
        <v>9664512</v>
      </c>
    </row>
    <row r="94" spans="1:11" ht="15">
      <c r="A94" s="2" t="s">
        <v>95</v>
      </c>
      <c r="B94" s="2">
        <v>1178</v>
      </c>
      <c r="C94" s="7">
        <f t="shared" si="9"/>
        <v>0.03942568359048161</v>
      </c>
      <c r="D94">
        <v>89</v>
      </c>
      <c r="E94">
        <f t="shared" si="11"/>
        <v>104842</v>
      </c>
      <c r="F94">
        <f t="shared" si="16"/>
        <v>23382</v>
      </c>
      <c r="G94" s="6">
        <f t="shared" si="10"/>
        <v>9.892466280665346</v>
      </c>
      <c r="H94" s="6">
        <f t="shared" si="12"/>
        <v>97.86088911410086</v>
      </c>
      <c r="I94">
        <f t="shared" si="13"/>
        <v>115280.1273764108</v>
      </c>
      <c r="J94">
        <f t="shared" si="14"/>
        <v>7921</v>
      </c>
      <c r="K94">
        <f t="shared" si="15"/>
        <v>9330938</v>
      </c>
    </row>
    <row r="95" spans="1:11" ht="15">
      <c r="A95" s="2" t="s">
        <v>96</v>
      </c>
      <c r="B95" s="2">
        <v>1099</v>
      </c>
      <c r="C95" s="7">
        <f t="shared" si="9"/>
        <v>0.0367816861340741</v>
      </c>
      <c r="D95">
        <v>90</v>
      </c>
      <c r="E95">
        <f t="shared" si="11"/>
        <v>98910</v>
      </c>
      <c r="F95">
        <f t="shared" si="16"/>
        <v>24481</v>
      </c>
      <c r="G95" s="6">
        <f t="shared" si="10"/>
        <v>10.892466280665346</v>
      </c>
      <c r="H95" s="6">
        <f t="shared" si="12"/>
        <v>118.64582167543155</v>
      </c>
      <c r="I95">
        <f t="shared" si="13"/>
        <v>130391.75802129928</v>
      </c>
      <c r="J95">
        <f t="shared" si="14"/>
        <v>8100</v>
      </c>
      <c r="K95">
        <f t="shared" si="15"/>
        <v>8901900</v>
      </c>
    </row>
    <row r="96" spans="1:11" ht="15">
      <c r="A96" s="2" t="s">
        <v>97</v>
      </c>
      <c r="B96" s="2">
        <v>978</v>
      </c>
      <c r="C96" s="7">
        <f t="shared" si="9"/>
        <v>0.03273201914388032</v>
      </c>
      <c r="D96">
        <v>91</v>
      </c>
      <c r="E96">
        <f t="shared" si="11"/>
        <v>88998</v>
      </c>
      <c r="F96">
        <f t="shared" si="16"/>
        <v>25459</v>
      </c>
      <c r="G96" s="6">
        <f t="shared" si="10"/>
        <v>11.892466280665346</v>
      </c>
      <c r="H96" s="6">
        <f t="shared" si="12"/>
        <v>141.43075423676225</v>
      </c>
      <c r="I96">
        <f t="shared" si="13"/>
        <v>138319.27764355348</v>
      </c>
      <c r="J96">
        <f t="shared" si="14"/>
        <v>8281</v>
      </c>
      <c r="K96">
        <f t="shared" si="15"/>
        <v>8098818</v>
      </c>
    </row>
    <row r="97" spans="1:11" ht="15">
      <c r="A97" s="2" t="s">
        <v>98</v>
      </c>
      <c r="B97" s="2">
        <v>847</v>
      </c>
      <c r="C97" s="7">
        <f t="shared" si="9"/>
        <v>0.02834766893135647</v>
      </c>
      <c r="D97">
        <v>92</v>
      </c>
      <c r="E97">
        <f t="shared" si="11"/>
        <v>77924</v>
      </c>
      <c r="F97">
        <f t="shared" si="16"/>
        <v>26306</v>
      </c>
      <c r="G97" s="6">
        <f t="shared" si="10"/>
        <v>12.892466280665346</v>
      </c>
      <c r="H97" s="6">
        <f t="shared" si="12"/>
        <v>166.21568679809295</v>
      </c>
      <c r="I97">
        <f t="shared" si="13"/>
        <v>140784.68671798473</v>
      </c>
      <c r="J97">
        <f t="shared" si="14"/>
        <v>8464</v>
      </c>
      <c r="K97">
        <f t="shared" si="15"/>
        <v>7169008</v>
      </c>
    </row>
    <row r="98" spans="1:11" ht="15">
      <c r="A98" s="2" t="s">
        <v>99</v>
      </c>
      <c r="B98" s="2">
        <v>768</v>
      </c>
      <c r="C98" s="7">
        <f t="shared" si="9"/>
        <v>0.02570367147494896</v>
      </c>
      <c r="D98">
        <v>93</v>
      </c>
      <c r="E98">
        <f t="shared" si="11"/>
        <v>71424</v>
      </c>
      <c r="F98">
        <f t="shared" si="16"/>
        <v>27074</v>
      </c>
      <c r="G98" s="6">
        <f t="shared" si="10"/>
        <v>13.892466280665346</v>
      </c>
      <c r="H98" s="6">
        <f t="shared" si="12"/>
        <v>193.00061935942364</v>
      </c>
      <c r="I98">
        <f t="shared" si="13"/>
        <v>148224.47566803737</v>
      </c>
      <c r="J98">
        <f t="shared" si="14"/>
        <v>8649</v>
      </c>
      <c r="K98">
        <f t="shared" si="15"/>
        <v>6642432</v>
      </c>
    </row>
    <row r="99" spans="1:11" ht="15">
      <c r="A99" s="2" t="s">
        <v>100</v>
      </c>
      <c r="B99" s="2">
        <v>639</v>
      </c>
      <c r="C99" s="7">
        <f t="shared" si="9"/>
        <v>0.021386257906891127</v>
      </c>
      <c r="D99">
        <v>94</v>
      </c>
      <c r="E99">
        <f t="shared" si="11"/>
        <v>60066</v>
      </c>
      <c r="F99">
        <f t="shared" si="16"/>
        <v>27713</v>
      </c>
      <c r="G99" s="6">
        <f t="shared" si="10"/>
        <v>14.892466280665346</v>
      </c>
      <c r="H99" s="6">
        <f t="shared" si="12"/>
        <v>221.78555192075433</v>
      </c>
      <c r="I99">
        <f t="shared" si="13"/>
        <v>141720.96767736203</v>
      </c>
      <c r="J99">
        <f t="shared" si="14"/>
        <v>8836</v>
      </c>
      <c r="K99">
        <f t="shared" si="15"/>
        <v>5646204</v>
      </c>
    </row>
    <row r="100" spans="1:11" ht="15">
      <c r="A100" s="2" t="s">
        <v>101</v>
      </c>
      <c r="B100" s="2">
        <v>541</v>
      </c>
      <c r="C100" s="7">
        <f t="shared" si="9"/>
        <v>0.018106362328056496</v>
      </c>
      <c r="D100">
        <v>95</v>
      </c>
      <c r="E100">
        <f t="shared" si="11"/>
        <v>51395</v>
      </c>
      <c r="F100">
        <f t="shared" si="16"/>
        <v>28254</v>
      </c>
      <c r="G100" s="6">
        <f t="shared" si="10"/>
        <v>15.892466280665346</v>
      </c>
      <c r="H100" s="6">
        <f t="shared" si="12"/>
        <v>252.57048448208502</v>
      </c>
      <c r="I100">
        <f t="shared" si="13"/>
        <v>136640.632104808</v>
      </c>
      <c r="J100">
        <f t="shared" si="14"/>
        <v>9025</v>
      </c>
      <c r="K100">
        <f t="shared" si="15"/>
        <v>4882525</v>
      </c>
    </row>
    <row r="101" spans="1:11" ht="15">
      <c r="A101" s="2" t="s">
        <v>102</v>
      </c>
      <c r="B101" s="2">
        <v>475</v>
      </c>
      <c r="C101" s="7">
        <f t="shared" si="9"/>
        <v>0.01589745306067807</v>
      </c>
      <c r="D101">
        <v>96</v>
      </c>
      <c r="E101">
        <f t="shared" si="11"/>
        <v>45600</v>
      </c>
      <c r="F101">
        <f t="shared" si="16"/>
        <v>28729</v>
      </c>
      <c r="G101" s="6">
        <f t="shared" si="10"/>
        <v>16.892466280665346</v>
      </c>
      <c r="H101" s="6">
        <f t="shared" si="12"/>
        <v>285.3554170434157</v>
      </c>
      <c r="I101">
        <f t="shared" si="13"/>
        <v>135543.82309562244</v>
      </c>
      <c r="J101">
        <f t="shared" si="14"/>
        <v>9216</v>
      </c>
      <c r="K101">
        <f t="shared" si="15"/>
        <v>4377600</v>
      </c>
    </row>
    <row r="102" spans="1:11" ht="15">
      <c r="A102" s="2" t="s">
        <v>103</v>
      </c>
      <c r="B102" s="2">
        <v>323</v>
      </c>
      <c r="C102" s="7">
        <f t="shared" si="9"/>
        <v>0.010810268081261086</v>
      </c>
      <c r="D102">
        <v>97</v>
      </c>
      <c r="E102">
        <f t="shared" si="11"/>
        <v>31331</v>
      </c>
      <c r="F102">
        <f t="shared" si="16"/>
        <v>29052</v>
      </c>
      <c r="G102" s="6">
        <f t="shared" si="10"/>
        <v>17.892466280665346</v>
      </c>
      <c r="H102" s="6">
        <f t="shared" si="12"/>
        <v>320.1403496047464</v>
      </c>
      <c r="I102">
        <f t="shared" si="13"/>
        <v>103405.3329223331</v>
      </c>
      <c r="J102">
        <f t="shared" si="14"/>
        <v>9409</v>
      </c>
      <c r="K102">
        <f t="shared" si="15"/>
        <v>3039107</v>
      </c>
    </row>
    <row r="103" spans="1:11" ht="15">
      <c r="A103" s="2" t="s">
        <v>104</v>
      </c>
      <c r="B103" s="2">
        <v>284</v>
      </c>
      <c r="C103" s="7">
        <f t="shared" si="9"/>
        <v>0.009505003514173835</v>
      </c>
      <c r="D103">
        <v>98</v>
      </c>
      <c r="E103">
        <f t="shared" si="11"/>
        <v>27832</v>
      </c>
      <c r="F103">
        <f t="shared" si="16"/>
        <v>29336</v>
      </c>
      <c r="G103" s="6">
        <f t="shared" si="10"/>
        <v>18.892466280665346</v>
      </c>
      <c r="H103" s="6">
        <f t="shared" si="12"/>
        <v>356.92528216607707</v>
      </c>
      <c r="I103">
        <f t="shared" si="13"/>
        <v>101366.78013516589</v>
      </c>
      <c r="J103">
        <f t="shared" si="14"/>
        <v>9604</v>
      </c>
      <c r="K103">
        <f t="shared" si="15"/>
        <v>2727536</v>
      </c>
    </row>
    <row r="104" spans="1:11" ht="15">
      <c r="A104" s="2" t="s">
        <v>105</v>
      </c>
      <c r="B104" s="2">
        <v>213</v>
      </c>
      <c r="C104" s="7">
        <f t="shared" si="9"/>
        <v>0.007128752635630376</v>
      </c>
      <c r="D104">
        <v>99</v>
      </c>
      <c r="E104">
        <f t="shared" si="11"/>
        <v>21087</v>
      </c>
      <c r="F104">
        <f t="shared" si="16"/>
        <v>29549</v>
      </c>
      <c r="G104" s="6">
        <f t="shared" si="10"/>
        <v>19.892466280665346</v>
      </c>
      <c r="H104" s="6">
        <f t="shared" si="12"/>
        <v>395.7102147274078</v>
      </c>
      <c r="I104">
        <f t="shared" si="13"/>
        <v>84286.27573693785</v>
      </c>
      <c r="J104">
        <f t="shared" si="14"/>
        <v>9801</v>
      </c>
      <c r="K104">
        <f t="shared" si="15"/>
        <v>2087613</v>
      </c>
    </row>
    <row r="105" spans="1:11" ht="15">
      <c r="A105" s="2" t="s">
        <v>106</v>
      </c>
      <c r="B105" s="2">
        <v>330</v>
      </c>
      <c r="C105" s="7">
        <f t="shared" si="9"/>
        <v>0.011044546336892131</v>
      </c>
      <c r="D105">
        <v>100</v>
      </c>
      <c r="E105">
        <f t="shared" si="11"/>
        <v>33000</v>
      </c>
      <c r="F105">
        <f t="shared" si="16"/>
        <v>29879</v>
      </c>
      <c r="G105" s="6">
        <f t="shared" si="10"/>
        <v>20.892466280665346</v>
      </c>
      <c r="H105" s="6">
        <f t="shared" si="12"/>
        <v>436.49514728873845</v>
      </c>
      <c r="I105">
        <f t="shared" si="13"/>
        <v>144043.3986052837</v>
      </c>
      <c r="J105">
        <f t="shared" si="14"/>
        <v>10000</v>
      </c>
      <c r="K105">
        <f t="shared" si="15"/>
        <v>3300000</v>
      </c>
    </row>
    <row r="106" spans="1:2" ht="15">
      <c r="A106" s="2"/>
      <c r="B106" s="2"/>
    </row>
    <row r="107" spans="1:2" ht="15">
      <c r="A107" s="2"/>
      <c r="B107" s="2"/>
    </row>
  </sheetData>
  <sheetProtection/>
  <printOptions/>
  <pageMargins left="0.7" right="0.7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11.140625" style="0" customWidth="1"/>
    <col min="3" max="3" width="11.7109375" style="0" customWidth="1"/>
    <col min="4" max="5" width="9.140625" style="0" customWidth="1"/>
    <col min="6" max="6" width="10.7109375" style="0" customWidth="1"/>
    <col min="7" max="7" width="10.28125" style="0" customWidth="1"/>
    <col min="8" max="10" width="9.140625" style="0" customWidth="1"/>
    <col min="11" max="11" width="10.00390625" style="0" customWidth="1"/>
    <col min="12" max="13" width="9.140625" style="0" customWidth="1"/>
    <col min="14" max="14" width="24.28125" style="0" customWidth="1"/>
  </cols>
  <sheetData>
    <row r="1" ht="15">
      <c r="A1" s="10" t="s">
        <v>125</v>
      </c>
    </row>
    <row r="2" spans="1:6" ht="45">
      <c r="A2" s="2"/>
      <c r="B2" s="5" t="s">
        <v>108</v>
      </c>
      <c r="C2" s="5" t="s">
        <v>109</v>
      </c>
      <c r="D2" s="5" t="s">
        <v>110</v>
      </c>
      <c r="F2" s="5" t="s">
        <v>111</v>
      </c>
    </row>
    <row r="3" spans="1:15" ht="15">
      <c r="A3" s="2"/>
      <c r="B3" s="4" t="s">
        <v>112</v>
      </c>
      <c r="C3" s="4" t="s">
        <v>113</v>
      </c>
      <c r="D3" s="4" t="s">
        <v>114</v>
      </c>
      <c r="E3" s="4" t="s">
        <v>115</v>
      </c>
      <c r="F3" s="5" t="s">
        <v>116</v>
      </c>
      <c r="G3" s="4" t="s">
        <v>117</v>
      </c>
      <c r="H3" s="4" t="s">
        <v>118</v>
      </c>
      <c r="I3" s="4" t="s">
        <v>119</v>
      </c>
      <c r="J3" s="4" t="s">
        <v>120</v>
      </c>
      <c r="K3" s="4" t="s">
        <v>121</v>
      </c>
      <c r="N3" s="8" t="s">
        <v>123</v>
      </c>
      <c r="O3" s="9">
        <f>E4/B4</f>
        <v>75.46483261518064</v>
      </c>
    </row>
    <row r="4" spans="1:11" ht="15">
      <c r="A4" s="1" t="s">
        <v>122</v>
      </c>
      <c r="B4" s="2">
        <v>15085</v>
      </c>
      <c r="C4" s="7">
        <f>(B4/$B$4)</f>
        <v>1</v>
      </c>
      <c r="E4">
        <f>SUM(E5:E105)</f>
        <v>1138387</v>
      </c>
      <c r="I4">
        <f>SUM(I5:I105)</f>
        <v>3199472.593702353</v>
      </c>
      <c r="K4">
        <f>SUM(K5:K105)</f>
        <v>89107657</v>
      </c>
    </row>
    <row r="5" spans="1:15" ht="15">
      <c r="A5" s="2" t="s">
        <v>6</v>
      </c>
      <c r="B5" s="2">
        <v>30</v>
      </c>
      <c r="C5" s="7">
        <f aca="true" t="shared" si="0" ref="C5:C68">(B5/$B$4)</f>
        <v>0.0019887305270135896</v>
      </c>
      <c r="D5">
        <v>0</v>
      </c>
      <c r="E5">
        <f>D5*B5</f>
        <v>0</v>
      </c>
      <c r="F5">
        <f>B5</f>
        <v>30</v>
      </c>
      <c r="G5" s="6">
        <f aca="true" t="shared" si="1" ref="G5:G36">D5-$O$3</f>
        <v>-75.46483261518064</v>
      </c>
      <c r="H5" s="6">
        <f>G5^2</f>
        <v>5694.940961637231</v>
      </c>
      <c r="I5">
        <f>H5*B5</f>
        <v>170848.22884911695</v>
      </c>
      <c r="J5">
        <f>D5^2</f>
        <v>0</v>
      </c>
      <c r="K5">
        <f>J5*B5</f>
        <v>0</v>
      </c>
      <c r="N5" s="8"/>
      <c r="O5" s="9"/>
    </row>
    <row r="6" spans="1:15" ht="15">
      <c r="A6" s="2" t="s">
        <v>7</v>
      </c>
      <c r="B6" s="2">
        <v>5</v>
      </c>
      <c r="C6" s="7">
        <f t="shared" si="0"/>
        <v>0.00033145508783559825</v>
      </c>
      <c r="D6">
        <v>1</v>
      </c>
      <c r="E6">
        <f aca="true" t="shared" si="2" ref="E6:E69">D6*B6</f>
        <v>5</v>
      </c>
      <c r="F6">
        <f>F5+B6</f>
        <v>35</v>
      </c>
      <c r="G6" s="6">
        <f t="shared" si="1"/>
        <v>-74.46483261518064</v>
      </c>
      <c r="H6" s="6">
        <f aca="true" t="shared" si="3" ref="H6:H69">G6^2</f>
        <v>5545.01129640687</v>
      </c>
      <c r="I6">
        <f aca="true" t="shared" si="4" ref="I6:I69">H6*B6</f>
        <v>27725.05648203435</v>
      </c>
      <c r="J6">
        <f aca="true" t="shared" si="5" ref="J6:J69">D6^2</f>
        <v>1</v>
      </c>
      <c r="K6">
        <f aca="true" t="shared" si="6" ref="K6:K69">J6*B6</f>
        <v>5</v>
      </c>
      <c r="N6" s="8"/>
      <c r="O6" s="8"/>
    </row>
    <row r="7" spans="1:15" ht="15">
      <c r="A7" s="2" t="s">
        <v>8</v>
      </c>
      <c r="B7" s="2">
        <v>1</v>
      </c>
      <c r="C7" s="7">
        <f t="shared" si="0"/>
        <v>6.629101756711965E-05</v>
      </c>
      <c r="D7">
        <v>2</v>
      </c>
      <c r="E7">
        <f t="shared" si="2"/>
        <v>2</v>
      </c>
      <c r="F7">
        <f aca="true" t="shared" si="7" ref="F7:F70">F6+B7</f>
        <v>36</v>
      </c>
      <c r="G7" s="6">
        <f t="shared" si="1"/>
        <v>-73.46483261518064</v>
      </c>
      <c r="H7" s="6">
        <f t="shared" si="3"/>
        <v>5397.081631176509</v>
      </c>
      <c r="I7">
        <f t="shared" si="4"/>
        <v>5397.081631176509</v>
      </c>
      <c r="J7">
        <f t="shared" si="5"/>
        <v>4</v>
      </c>
      <c r="K7">
        <f t="shared" si="6"/>
        <v>4</v>
      </c>
      <c r="N7" s="8"/>
      <c r="O7" s="10"/>
    </row>
    <row r="8" spans="1:15" ht="15">
      <c r="A8" s="2" t="s">
        <v>9</v>
      </c>
      <c r="B8" s="2">
        <v>2</v>
      </c>
      <c r="C8" s="7">
        <f t="shared" si="0"/>
        <v>0.0001325820351342393</v>
      </c>
      <c r="D8">
        <v>3</v>
      </c>
      <c r="E8">
        <f t="shared" si="2"/>
        <v>6</v>
      </c>
      <c r="F8">
        <f t="shared" si="7"/>
        <v>38</v>
      </c>
      <c r="G8" s="6">
        <f t="shared" si="1"/>
        <v>-72.46483261518064</v>
      </c>
      <c r="H8" s="6">
        <f t="shared" si="3"/>
        <v>5251.151965946148</v>
      </c>
      <c r="I8">
        <f t="shared" si="4"/>
        <v>10502.303931892297</v>
      </c>
      <c r="J8">
        <f t="shared" si="5"/>
        <v>9</v>
      </c>
      <c r="K8">
        <f t="shared" si="6"/>
        <v>18</v>
      </c>
      <c r="N8" s="8"/>
      <c r="O8" s="8"/>
    </row>
    <row r="9" spans="1:11" ht="15">
      <c r="A9" s="2" t="s">
        <v>10</v>
      </c>
      <c r="B9" s="2">
        <v>0</v>
      </c>
      <c r="C9" s="7">
        <f t="shared" si="0"/>
        <v>0</v>
      </c>
      <c r="D9">
        <v>4</v>
      </c>
      <c r="E9">
        <f t="shared" si="2"/>
        <v>0</v>
      </c>
      <c r="F9">
        <f t="shared" si="7"/>
        <v>38</v>
      </c>
      <c r="G9" s="6">
        <f t="shared" si="1"/>
        <v>-71.46483261518064</v>
      </c>
      <c r="H9" s="6">
        <f t="shared" si="3"/>
        <v>5107.222300715786</v>
      </c>
      <c r="I9">
        <f t="shared" si="4"/>
        <v>0</v>
      </c>
      <c r="J9">
        <f t="shared" si="5"/>
        <v>16</v>
      </c>
      <c r="K9">
        <f t="shared" si="6"/>
        <v>0</v>
      </c>
    </row>
    <row r="10" spans="1:14" ht="15">
      <c r="A10" s="2" t="s">
        <v>11</v>
      </c>
      <c r="B10" s="2">
        <v>1</v>
      </c>
      <c r="C10" s="7">
        <f t="shared" si="0"/>
        <v>6.629101756711965E-05</v>
      </c>
      <c r="D10">
        <v>5</v>
      </c>
      <c r="E10">
        <f t="shared" si="2"/>
        <v>5</v>
      </c>
      <c r="F10">
        <f t="shared" si="7"/>
        <v>39</v>
      </c>
      <c r="G10" s="6">
        <f t="shared" si="1"/>
        <v>-70.46483261518064</v>
      </c>
      <c r="H10" s="6">
        <f t="shared" si="3"/>
        <v>4965.292635485425</v>
      </c>
      <c r="I10">
        <f t="shared" si="4"/>
        <v>4965.292635485425</v>
      </c>
      <c r="J10">
        <f t="shared" si="5"/>
        <v>25</v>
      </c>
      <c r="K10">
        <f t="shared" si="6"/>
        <v>25</v>
      </c>
      <c r="N10" s="8"/>
    </row>
    <row r="11" spans="1:15" ht="15">
      <c r="A11" s="2" t="s">
        <v>12</v>
      </c>
      <c r="B11" s="2">
        <v>2</v>
      </c>
      <c r="C11" s="7">
        <f t="shared" si="0"/>
        <v>0.0001325820351342393</v>
      </c>
      <c r="D11">
        <v>6</v>
      </c>
      <c r="E11">
        <f t="shared" si="2"/>
        <v>12</v>
      </c>
      <c r="F11">
        <f t="shared" si="7"/>
        <v>41</v>
      </c>
      <c r="G11" s="6">
        <f t="shared" si="1"/>
        <v>-69.46483261518064</v>
      </c>
      <c r="H11" s="6">
        <f t="shared" si="3"/>
        <v>4825.362970255064</v>
      </c>
      <c r="I11">
        <f t="shared" si="4"/>
        <v>9650.725940510129</v>
      </c>
      <c r="J11">
        <f t="shared" si="5"/>
        <v>36</v>
      </c>
      <c r="K11">
        <f t="shared" si="6"/>
        <v>72</v>
      </c>
      <c r="N11" s="8"/>
      <c r="O11" s="8"/>
    </row>
    <row r="12" spans="1:16" ht="15">
      <c r="A12" s="2" t="s">
        <v>13</v>
      </c>
      <c r="B12" s="2">
        <v>0</v>
      </c>
      <c r="C12" s="7">
        <f t="shared" si="0"/>
        <v>0</v>
      </c>
      <c r="D12">
        <v>7</v>
      </c>
      <c r="E12">
        <f t="shared" si="2"/>
        <v>0</v>
      </c>
      <c r="F12">
        <f t="shared" si="7"/>
        <v>41</v>
      </c>
      <c r="G12" s="6">
        <f t="shared" si="1"/>
        <v>-68.46483261518064</v>
      </c>
      <c r="H12" s="6">
        <f t="shared" si="3"/>
        <v>4687.433305024702</v>
      </c>
      <c r="I12">
        <f t="shared" si="4"/>
        <v>0</v>
      </c>
      <c r="J12">
        <f t="shared" si="5"/>
        <v>49</v>
      </c>
      <c r="K12">
        <f t="shared" si="6"/>
        <v>0</v>
      </c>
      <c r="N12" s="8"/>
      <c r="O12" s="9"/>
      <c r="P12" s="8"/>
    </row>
    <row r="13" spans="1:15" ht="15">
      <c r="A13" s="2" t="s">
        <v>14</v>
      </c>
      <c r="B13" s="2">
        <v>0</v>
      </c>
      <c r="C13" s="7">
        <f t="shared" si="0"/>
        <v>0</v>
      </c>
      <c r="D13">
        <v>8</v>
      </c>
      <c r="E13">
        <f t="shared" si="2"/>
        <v>0</v>
      </c>
      <c r="F13">
        <f t="shared" si="7"/>
        <v>41</v>
      </c>
      <c r="G13" s="6">
        <f t="shared" si="1"/>
        <v>-67.46483261518064</v>
      </c>
      <c r="H13" s="6">
        <f t="shared" si="3"/>
        <v>4551.503639794341</v>
      </c>
      <c r="I13">
        <f t="shared" si="4"/>
        <v>0</v>
      </c>
      <c r="J13">
        <f t="shared" si="5"/>
        <v>64</v>
      </c>
      <c r="K13">
        <f t="shared" si="6"/>
        <v>0</v>
      </c>
      <c r="N13" s="8"/>
      <c r="O13" s="9"/>
    </row>
    <row r="14" spans="1:15" ht="15">
      <c r="A14" s="2" t="s">
        <v>15</v>
      </c>
      <c r="B14" s="2">
        <v>3</v>
      </c>
      <c r="C14" s="7">
        <f t="shared" si="0"/>
        <v>0.00019887305270135897</v>
      </c>
      <c r="D14">
        <v>9</v>
      </c>
      <c r="E14">
        <f t="shared" si="2"/>
        <v>27</v>
      </c>
      <c r="F14">
        <f t="shared" si="7"/>
        <v>44</v>
      </c>
      <c r="G14" s="6">
        <f t="shared" si="1"/>
        <v>-66.46483261518064</v>
      </c>
      <c r="H14" s="6">
        <f t="shared" si="3"/>
        <v>4417.57397456398</v>
      </c>
      <c r="I14">
        <f t="shared" si="4"/>
        <v>13252.72192369194</v>
      </c>
      <c r="J14">
        <f t="shared" si="5"/>
        <v>81</v>
      </c>
      <c r="K14">
        <f t="shared" si="6"/>
        <v>243</v>
      </c>
      <c r="N14" s="10"/>
      <c r="O14" s="9"/>
    </row>
    <row r="15" spans="1:11" ht="15">
      <c r="A15" s="2" t="s">
        <v>16</v>
      </c>
      <c r="B15" s="2">
        <v>3</v>
      </c>
      <c r="C15" s="7">
        <f t="shared" si="0"/>
        <v>0.00019887305270135897</v>
      </c>
      <c r="D15">
        <v>10</v>
      </c>
      <c r="E15">
        <f t="shared" si="2"/>
        <v>30</v>
      </c>
      <c r="F15">
        <f t="shared" si="7"/>
        <v>47</v>
      </c>
      <c r="G15" s="6">
        <f t="shared" si="1"/>
        <v>-65.46483261518064</v>
      </c>
      <c r="H15" s="6">
        <f t="shared" si="3"/>
        <v>4285.644309333619</v>
      </c>
      <c r="I15">
        <f t="shared" si="4"/>
        <v>12856.932928000857</v>
      </c>
      <c r="J15">
        <f t="shared" si="5"/>
        <v>100</v>
      </c>
      <c r="K15">
        <f t="shared" si="6"/>
        <v>300</v>
      </c>
    </row>
    <row r="16" spans="1:11" ht="15">
      <c r="A16" s="2" t="s">
        <v>17</v>
      </c>
      <c r="B16" s="2">
        <v>0</v>
      </c>
      <c r="C16" s="7">
        <f t="shared" si="0"/>
        <v>0</v>
      </c>
      <c r="D16">
        <v>11</v>
      </c>
      <c r="E16">
        <f t="shared" si="2"/>
        <v>0</v>
      </c>
      <c r="F16">
        <f t="shared" si="7"/>
        <v>47</v>
      </c>
      <c r="G16" s="6">
        <f t="shared" si="1"/>
        <v>-64.46483261518064</v>
      </c>
      <c r="H16" s="6">
        <f t="shared" si="3"/>
        <v>4155.714644103257</v>
      </c>
      <c r="I16">
        <f t="shared" si="4"/>
        <v>0</v>
      </c>
      <c r="J16">
        <f t="shared" si="5"/>
        <v>121</v>
      </c>
      <c r="K16">
        <f t="shared" si="6"/>
        <v>0</v>
      </c>
    </row>
    <row r="17" spans="1:11" ht="15">
      <c r="A17" s="2" t="s">
        <v>18</v>
      </c>
      <c r="B17" s="2">
        <v>0</v>
      </c>
      <c r="C17" s="7">
        <f t="shared" si="0"/>
        <v>0</v>
      </c>
      <c r="D17">
        <v>12</v>
      </c>
      <c r="E17">
        <f t="shared" si="2"/>
        <v>0</v>
      </c>
      <c r="F17">
        <f t="shared" si="7"/>
        <v>47</v>
      </c>
      <c r="G17" s="6">
        <f t="shared" si="1"/>
        <v>-63.46483261518064</v>
      </c>
      <c r="H17" s="6">
        <f t="shared" si="3"/>
        <v>4027.7849788728963</v>
      </c>
      <c r="I17">
        <f t="shared" si="4"/>
        <v>0</v>
      </c>
      <c r="J17">
        <f t="shared" si="5"/>
        <v>144</v>
      </c>
      <c r="K17">
        <f t="shared" si="6"/>
        <v>0</v>
      </c>
    </row>
    <row r="18" spans="1:11" ht="15">
      <c r="A18" s="2" t="s">
        <v>19</v>
      </c>
      <c r="B18" s="2">
        <v>5</v>
      </c>
      <c r="C18" s="7">
        <f t="shared" si="0"/>
        <v>0.00033145508783559825</v>
      </c>
      <c r="D18">
        <v>13</v>
      </c>
      <c r="E18">
        <f t="shared" si="2"/>
        <v>65</v>
      </c>
      <c r="F18">
        <f t="shared" si="7"/>
        <v>52</v>
      </c>
      <c r="G18" s="6">
        <f t="shared" si="1"/>
        <v>-62.46483261518064</v>
      </c>
      <c r="H18" s="6">
        <f t="shared" si="3"/>
        <v>3901.855313642535</v>
      </c>
      <c r="I18">
        <f t="shared" si="4"/>
        <v>19509.276568212674</v>
      </c>
      <c r="J18">
        <f t="shared" si="5"/>
        <v>169</v>
      </c>
      <c r="K18">
        <f t="shared" si="6"/>
        <v>845</v>
      </c>
    </row>
    <row r="19" spans="1:11" ht="15">
      <c r="A19" s="2" t="s">
        <v>20</v>
      </c>
      <c r="B19" s="2">
        <v>2</v>
      </c>
      <c r="C19" s="7">
        <f t="shared" si="0"/>
        <v>0.0001325820351342393</v>
      </c>
      <c r="D19">
        <v>14</v>
      </c>
      <c r="E19">
        <f t="shared" si="2"/>
        <v>28</v>
      </c>
      <c r="F19">
        <f t="shared" si="7"/>
        <v>54</v>
      </c>
      <c r="G19" s="6">
        <f t="shared" si="1"/>
        <v>-61.46483261518064</v>
      </c>
      <c r="H19" s="6">
        <f t="shared" si="3"/>
        <v>3777.925648412174</v>
      </c>
      <c r="I19">
        <f t="shared" si="4"/>
        <v>7555.851296824348</v>
      </c>
      <c r="J19">
        <f t="shared" si="5"/>
        <v>196</v>
      </c>
      <c r="K19">
        <f t="shared" si="6"/>
        <v>392</v>
      </c>
    </row>
    <row r="20" spans="1:11" ht="15">
      <c r="A20" s="2" t="s">
        <v>21</v>
      </c>
      <c r="B20" s="2">
        <v>1</v>
      </c>
      <c r="C20" s="7">
        <f t="shared" si="0"/>
        <v>6.629101756711965E-05</v>
      </c>
      <c r="D20">
        <v>15</v>
      </c>
      <c r="E20">
        <f t="shared" si="2"/>
        <v>15</v>
      </c>
      <c r="F20">
        <f t="shared" si="7"/>
        <v>55</v>
      </c>
      <c r="G20" s="6">
        <f t="shared" si="1"/>
        <v>-60.46483261518064</v>
      </c>
      <c r="H20" s="6">
        <f t="shared" si="3"/>
        <v>3655.9959831818123</v>
      </c>
      <c r="I20">
        <f t="shared" si="4"/>
        <v>3655.9959831818123</v>
      </c>
      <c r="J20">
        <f t="shared" si="5"/>
        <v>225</v>
      </c>
      <c r="K20">
        <f t="shared" si="6"/>
        <v>225</v>
      </c>
    </row>
    <row r="21" spans="1:11" ht="15">
      <c r="A21" s="2" t="s">
        <v>22</v>
      </c>
      <c r="B21" s="2">
        <v>0</v>
      </c>
      <c r="C21" s="7">
        <f t="shared" si="0"/>
        <v>0</v>
      </c>
      <c r="D21">
        <v>16</v>
      </c>
      <c r="E21">
        <f t="shared" si="2"/>
        <v>0</v>
      </c>
      <c r="F21">
        <f t="shared" si="7"/>
        <v>55</v>
      </c>
      <c r="G21" s="6">
        <f t="shared" si="1"/>
        <v>-59.46483261518064</v>
      </c>
      <c r="H21" s="6">
        <f t="shared" si="3"/>
        <v>3536.0663179514513</v>
      </c>
      <c r="I21">
        <f t="shared" si="4"/>
        <v>0</v>
      </c>
      <c r="J21">
        <f t="shared" si="5"/>
        <v>256</v>
      </c>
      <c r="K21">
        <f t="shared" si="6"/>
        <v>0</v>
      </c>
    </row>
    <row r="22" spans="1:11" ht="15">
      <c r="A22" s="2" t="s">
        <v>23</v>
      </c>
      <c r="B22" s="2">
        <v>1</v>
      </c>
      <c r="C22" s="7">
        <f t="shared" si="0"/>
        <v>6.629101756711965E-05</v>
      </c>
      <c r="D22">
        <v>17</v>
      </c>
      <c r="E22">
        <f t="shared" si="2"/>
        <v>17</v>
      </c>
      <c r="F22">
        <f t="shared" si="7"/>
        <v>56</v>
      </c>
      <c r="G22" s="6">
        <f t="shared" si="1"/>
        <v>-58.46483261518064</v>
      </c>
      <c r="H22" s="6">
        <f t="shared" si="3"/>
        <v>3418.13665272109</v>
      </c>
      <c r="I22">
        <f t="shared" si="4"/>
        <v>3418.13665272109</v>
      </c>
      <c r="J22">
        <f t="shared" si="5"/>
        <v>289</v>
      </c>
      <c r="K22">
        <f t="shared" si="6"/>
        <v>289</v>
      </c>
    </row>
    <row r="23" spans="1:11" ht="15">
      <c r="A23" s="2" t="s">
        <v>24</v>
      </c>
      <c r="B23" s="2">
        <v>5</v>
      </c>
      <c r="C23" s="7">
        <f t="shared" si="0"/>
        <v>0.00033145508783559825</v>
      </c>
      <c r="D23">
        <v>18</v>
      </c>
      <c r="E23">
        <f t="shared" si="2"/>
        <v>90</v>
      </c>
      <c r="F23">
        <f t="shared" si="7"/>
        <v>61</v>
      </c>
      <c r="G23" s="6">
        <f t="shared" si="1"/>
        <v>-57.46483261518064</v>
      </c>
      <c r="H23" s="6">
        <f t="shared" si="3"/>
        <v>3302.206987490729</v>
      </c>
      <c r="I23">
        <f t="shared" si="4"/>
        <v>16511.034937453645</v>
      </c>
      <c r="J23">
        <f t="shared" si="5"/>
        <v>324</v>
      </c>
      <c r="K23">
        <f t="shared" si="6"/>
        <v>1620</v>
      </c>
    </row>
    <row r="24" spans="1:11" ht="15">
      <c r="A24" s="2" t="s">
        <v>25</v>
      </c>
      <c r="B24" s="2">
        <v>8</v>
      </c>
      <c r="C24" s="7">
        <f t="shared" si="0"/>
        <v>0.0005303281405369572</v>
      </c>
      <c r="D24">
        <v>19</v>
      </c>
      <c r="E24">
        <f t="shared" si="2"/>
        <v>152</v>
      </c>
      <c r="F24">
        <f t="shared" si="7"/>
        <v>69</v>
      </c>
      <c r="G24" s="6">
        <f t="shared" si="1"/>
        <v>-56.46483261518064</v>
      </c>
      <c r="H24" s="6">
        <f t="shared" si="3"/>
        <v>3188.2773222603673</v>
      </c>
      <c r="I24">
        <f t="shared" si="4"/>
        <v>25506.21857808294</v>
      </c>
      <c r="J24">
        <f t="shared" si="5"/>
        <v>361</v>
      </c>
      <c r="K24">
        <f t="shared" si="6"/>
        <v>2888</v>
      </c>
    </row>
    <row r="25" spans="1:11" ht="15">
      <c r="A25" s="2" t="s">
        <v>26</v>
      </c>
      <c r="B25" s="2">
        <v>11</v>
      </c>
      <c r="C25" s="7">
        <f t="shared" si="0"/>
        <v>0.0007292011932383163</v>
      </c>
      <c r="D25">
        <v>20</v>
      </c>
      <c r="E25">
        <f t="shared" si="2"/>
        <v>220</v>
      </c>
      <c r="F25">
        <f t="shared" si="7"/>
        <v>80</v>
      </c>
      <c r="G25" s="6">
        <f t="shared" si="1"/>
        <v>-55.46483261518064</v>
      </c>
      <c r="H25" s="6">
        <f t="shared" si="3"/>
        <v>3076.3476570300063</v>
      </c>
      <c r="I25">
        <f t="shared" si="4"/>
        <v>33839.82422733007</v>
      </c>
      <c r="J25">
        <f t="shared" si="5"/>
        <v>400</v>
      </c>
      <c r="K25">
        <f t="shared" si="6"/>
        <v>4400</v>
      </c>
    </row>
    <row r="26" spans="1:11" ht="15">
      <c r="A26" s="2" t="s">
        <v>27</v>
      </c>
      <c r="B26" s="2">
        <v>9</v>
      </c>
      <c r="C26" s="7">
        <f t="shared" si="0"/>
        <v>0.0005966191581040769</v>
      </c>
      <c r="D26">
        <v>21</v>
      </c>
      <c r="E26">
        <f t="shared" si="2"/>
        <v>189</v>
      </c>
      <c r="F26">
        <f t="shared" si="7"/>
        <v>89</v>
      </c>
      <c r="G26" s="6">
        <f t="shared" si="1"/>
        <v>-54.46483261518064</v>
      </c>
      <c r="H26" s="6">
        <f t="shared" si="3"/>
        <v>2966.417991799645</v>
      </c>
      <c r="I26">
        <f t="shared" si="4"/>
        <v>26697.761926196803</v>
      </c>
      <c r="J26">
        <f t="shared" si="5"/>
        <v>441</v>
      </c>
      <c r="K26">
        <f t="shared" si="6"/>
        <v>3969</v>
      </c>
    </row>
    <row r="27" spans="1:11" ht="15">
      <c r="A27" s="2" t="s">
        <v>28</v>
      </c>
      <c r="B27" s="2">
        <v>5</v>
      </c>
      <c r="C27" s="7">
        <f t="shared" si="0"/>
        <v>0.00033145508783559825</v>
      </c>
      <c r="D27">
        <v>22</v>
      </c>
      <c r="E27">
        <f t="shared" si="2"/>
        <v>110</v>
      </c>
      <c r="F27">
        <f t="shared" si="7"/>
        <v>94</v>
      </c>
      <c r="G27" s="6">
        <f t="shared" si="1"/>
        <v>-53.46483261518064</v>
      </c>
      <c r="H27" s="6">
        <f t="shared" si="3"/>
        <v>2858.4883265692833</v>
      </c>
      <c r="I27">
        <f t="shared" si="4"/>
        <v>14292.441632846418</v>
      </c>
      <c r="J27">
        <f t="shared" si="5"/>
        <v>484</v>
      </c>
      <c r="K27">
        <f t="shared" si="6"/>
        <v>2420</v>
      </c>
    </row>
    <row r="28" spans="1:11" ht="15">
      <c r="A28" s="2" t="s">
        <v>29</v>
      </c>
      <c r="B28" s="2">
        <v>12</v>
      </c>
      <c r="C28" s="7">
        <f t="shared" si="0"/>
        <v>0.0007954922108054359</v>
      </c>
      <c r="D28">
        <v>23</v>
      </c>
      <c r="E28">
        <f t="shared" si="2"/>
        <v>276</v>
      </c>
      <c r="F28">
        <f t="shared" si="7"/>
        <v>106</v>
      </c>
      <c r="G28" s="6">
        <f t="shared" si="1"/>
        <v>-52.46483261518064</v>
      </c>
      <c r="H28" s="6">
        <f t="shared" si="3"/>
        <v>2752.5586613389223</v>
      </c>
      <c r="I28">
        <f t="shared" si="4"/>
        <v>33030.70393606707</v>
      </c>
      <c r="J28">
        <f t="shared" si="5"/>
        <v>529</v>
      </c>
      <c r="K28">
        <f t="shared" si="6"/>
        <v>6348</v>
      </c>
    </row>
    <row r="29" spans="1:11" ht="15">
      <c r="A29" s="2" t="s">
        <v>30</v>
      </c>
      <c r="B29" s="2">
        <v>10</v>
      </c>
      <c r="C29" s="7">
        <f t="shared" si="0"/>
        <v>0.0006629101756711965</v>
      </c>
      <c r="D29">
        <v>24</v>
      </c>
      <c r="E29">
        <f t="shared" si="2"/>
        <v>240</v>
      </c>
      <c r="F29">
        <f t="shared" si="7"/>
        <v>116</v>
      </c>
      <c r="G29" s="6">
        <f t="shared" si="1"/>
        <v>-51.46483261518064</v>
      </c>
      <c r="H29" s="6">
        <f t="shared" si="3"/>
        <v>2648.628996108561</v>
      </c>
      <c r="I29">
        <f t="shared" si="4"/>
        <v>26486.289961085608</v>
      </c>
      <c r="J29">
        <f t="shared" si="5"/>
        <v>576</v>
      </c>
      <c r="K29">
        <f t="shared" si="6"/>
        <v>5760</v>
      </c>
    </row>
    <row r="30" spans="1:11" ht="15">
      <c r="A30" s="2" t="s">
        <v>31</v>
      </c>
      <c r="B30" s="2">
        <v>8</v>
      </c>
      <c r="C30" s="7">
        <f t="shared" si="0"/>
        <v>0.0005303281405369572</v>
      </c>
      <c r="D30">
        <v>25</v>
      </c>
      <c r="E30">
        <f t="shared" si="2"/>
        <v>200</v>
      </c>
      <c r="F30">
        <f t="shared" si="7"/>
        <v>124</v>
      </c>
      <c r="G30" s="6">
        <f t="shared" si="1"/>
        <v>-50.46483261518064</v>
      </c>
      <c r="H30" s="6">
        <f t="shared" si="3"/>
        <v>2546.6993308782</v>
      </c>
      <c r="I30">
        <f t="shared" si="4"/>
        <v>20373.5946470256</v>
      </c>
      <c r="J30">
        <f t="shared" si="5"/>
        <v>625</v>
      </c>
      <c r="K30">
        <f t="shared" si="6"/>
        <v>5000</v>
      </c>
    </row>
    <row r="31" spans="1:11" ht="15">
      <c r="A31" s="2" t="s">
        <v>32</v>
      </c>
      <c r="B31" s="2">
        <v>6</v>
      </c>
      <c r="C31" s="7">
        <f t="shared" si="0"/>
        <v>0.00039774610540271795</v>
      </c>
      <c r="D31">
        <v>26</v>
      </c>
      <c r="E31">
        <f t="shared" si="2"/>
        <v>156</v>
      </c>
      <c r="F31">
        <f t="shared" si="7"/>
        <v>130</v>
      </c>
      <c r="G31" s="6">
        <f t="shared" si="1"/>
        <v>-49.46483261518064</v>
      </c>
      <c r="H31" s="6">
        <f t="shared" si="3"/>
        <v>2446.7696656478383</v>
      </c>
      <c r="I31">
        <f t="shared" si="4"/>
        <v>14680.61799388703</v>
      </c>
      <c r="J31">
        <f t="shared" si="5"/>
        <v>676</v>
      </c>
      <c r="K31">
        <f t="shared" si="6"/>
        <v>4056</v>
      </c>
    </row>
    <row r="32" spans="1:11" ht="15">
      <c r="A32" s="2" t="s">
        <v>33</v>
      </c>
      <c r="B32" s="2">
        <v>11</v>
      </c>
      <c r="C32" s="7">
        <f t="shared" si="0"/>
        <v>0.0007292011932383163</v>
      </c>
      <c r="D32">
        <v>27</v>
      </c>
      <c r="E32">
        <f t="shared" si="2"/>
        <v>297</v>
      </c>
      <c r="F32">
        <f t="shared" si="7"/>
        <v>141</v>
      </c>
      <c r="G32" s="6">
        <f t="shared" si="1"/>
        <v>-48.46483261518064</v>
      </c>
      <c r="H32" s="6">
        <f t="shared" si="3"/>
        <v>2348.8400004174773</v>
      </c>
      <c r="I32">
        <f t="shared" si="4"/>
        <v>25837.24000459225</v>
      </c>
      <c r="J32">
        <f t="shared" si="5"/>
        <v>729</v>
      </c>
      <c r="K32">
        <f t="shared" si="6"/>
        <v>8019</v>
      </c>
    </row>
    <row r="33" spans="1:11" ht="15">
      <c r="A33" s="2" t="s">
        <v>34</v>
      </c>
      <c r="B33" s="2">
        <v>8</v>
      </c>
      <c r="C33" s="7">
        <f t="shared" si="0"/>
        <v>0.0005303281405369572</v>
      </c>
      <c r="D33">
        <v>28</v>
      </c>
      <c r="E33">
        <f t="shared" si="2"/>
        <v>224</v>
      </c>
      <c r="F33">
        <f t="shared" si="7"/>
        <v>149</v>
      </c>
      <c r="G33" s="6">
        <f t="shared" si="1"/>
        <v>-47.46483261518064</v>
      </c>
      <c r="H33" s="6">
        <f t="shared" si="3"/>
        <v>2252.910335187116</v>
      </c>
      <c r="I33">
        <f t="shared" si="4"/>
        <v>18023.282681496927</v>
      </c>
      <c r="J33">
        <f t="shared" si="5"/>
        <v>784</v>
      </c>
      <c r="K33">
        <f t="shared" si="6"/>
        <v>6272</v>
      </c>
    </row>
    <row r="34" spans="1:11" ht="15">
      <c r="A34" s="2" t="s">
        <v>35</v>
      </c>
      <c r="B34" s="2">
        <v>11</v>
      </c>
      <c r="C34" s="7">
        <f t="shared" si="0"/>
        <v>0.0007292011932383163</v>
      </c>
      <c r="D34">
        <v>29</v>
      </c>
      <c r="E34">
        <f t="shared" si="2"/>
        <v>319</v>
      </c>
      <c r="F34">
        <f t="shared" si="7"/>
        <v>160</v>
      </c>
      <c r="G34" s="6">
        <f t="shared" si="1"/>
        <v>-46.46483261518064</v>
      </c>
      <c r="H34" s="6">
        <f t="shared" si="3"/>
        <v>2158.9806699567544</v>
      </c>
      <c r="I34">
        <f t="shared" si="4"/>
        <v>23748.787369524296</v>
      </c>
      <c r="J34">
        <f t="shared" si="5"/>
        <v>841</v>
      </c>
      <c r="K34">
        <f t="shared" si="6"/>
        <v>9251</v>
      </c>
    </row>
    <row r="35" spans="1:11" ht="15">
      <c r="A35" s="2" t="s">
        <v>36</v>
      </c>
      <c r="B35" s="2">
        <v>15</v>
      </c>
      <c r="C35" s="7">
        <f t="shared" si="0"/>
        <v>0.0009943652635067948</v>
      </c>
      <c r="D35">
        <v>30</v>
      </c>
      <c r="E35">
        <f t="shared" si="2"/>
        <v>450</v>
      </c>
      <c r="F35">
        <f t="shared" si="7"/>
        <v>175</v>
      </c>
      <c r="G35" s="6">
        <f t="shared" si="1"/>
        <v>-45.46483261518064</v>
      </c>
      <c r="H35" s="6">
        <f t="shared" si="3"/>
        <v>2067.0510047263933</v>
      </c>
      <c r="I35">
        <f t="shared" si="4"/>
        <v>31005.7650708959</v>
      </c>
      <c r="J35">
        <f t="shared" si="5"/>
        <v>900</v>
      </c>
      <c r="K35">
        <f t="shared" si="6"/>
        <v>13500</v>
      </c>
    </row>
    <row r="36" spans="1:11" ht="15">
      <c r="A36" s="2" t="s">
        <v>37</v>
      </c>
      <c r="B36" s="2">
        <v>16</v>
      </c>
      <c r="C36" s="7">
        <f t="shared" si="0"/>
        <v>0.0010606562810739145</v>
      </c>
      <c r="D36">
        <v>31</v>
      </c>
      <c r="E36">
        <f t="shared" si="2"/>
        <v>496</v>
      </c>
      <c r="F36">
        <f t="shared" si="7"/>
        <v>191</v>
      </c>
      <c r="G36" s="6">
        <f t="shared" si="1"/>
        <v>-44.46483261518064</v>
      </c>
      <c r="H36" s="6">
        <f t="shared" si="3"/>
        <v>1977.121339496032</v>
      </c>
      <c r="I36">
        <f t="shared" si="4"/>
        <v>31633.941431936513</v>
      </c>
      <c r="J36">
        <f t="shared" si="5"/>
        <v>961</v>
      </c>
      <c r="K36">
        <f t="shared" si="6"/>
        <v>15376</v>
      </c>
    </row>
    <row r="37" spans="1:11" ht="15">
      <c r="A37" s="2" t="s">
        <v>38</v>
      </c>
      <c r="B37" s="2">
        <v>7</v>
      </c>
      <c r="C37" s="7">
        <f t="shared" si="0"/>
        <v>0.0004640371229698376</v>
      </c>
      <c r="D37">
        <v>32</v>
      </c>
      <c r="E37">
        <f t="shared" si="2"/>
        <v>224</v>
      </c>
      <c r="F37">
        <f t="shared" si="7"/>
        <v>198</v>
      </c>
      <c r="G37" s="6">
        <f aca="true" t="shared" si="8" ref="G37:G68">D37-$O$3</f>
        <v>-43.46483261518064</v>
      </c>
      <c r="H37" s="6">
        <f t="shared" si="3"/>
        <v>1889.1916742656708</v>
      </c>
      <c r="I37">
        <f t="shared" si="4"/>
        <v>13224.341719859696</v>
      </c>
      <c r="J37">
        <f t="shared" si="5"/>
        <v>1024</v>
      </c>
      <c r="K37">
        <f t="shared" si="6"/>
        <v>7168</v>
      </c>
    </row>
    <row r="38" spans="1:11" ht="15">
      <c r="A38" s="2" t="s">
        <v>39</v>
      </c>
      <c r="B38" s="2">
        <v>19</v>
      </c>
      <c r="C38" s="7">
        <f t="shared" si="0"/>
        <v>0.0012595293337752734</v>
      </c>
      <c r="D38">
        <v>33</v>
      </c>
      <c r="E38">
        <f t="shared" si="2"/>
        <v>627</v>
      </c>
      <c r="F38">
        <f t="shared" si="7"/>
        <v>217</v>
      </c>
      <c r="G38" s="6">
        <f t="shared" si="8"/>
        <v>-42.46483261518064</v>
      </c>
      <c r="H38" s="6">
        <f t="shared" si="3"/>
        <v>1803.2620090353093</v>
      </c>
      <c r="I38">
        <f t="shared" si="4"/>
        <v>34261.978171670875</v>
      </c>
      <c r="J38">
        <f t="shared" si="5"/>
        <v>1089</v>
      </c>
      <c r="K38">
        <f t="shared" si="6"/>
        <v>20691</v>
      </c>
    </row>
    <row r="39" spans="1:11" ht="15">
      <c r="A39" s="2" t="s">
        <v>40</v>
      </c>
      <c r="B39" s="2">
        <v>19</v>
      </c>
      <c r="C39" s="7">
        <f t="shared" si="0"/>
        <v>0.0012595293337752734</v>
      </c>
      <c r="D39">
        <v>34</v>
      </c>
      <c r="E39">
        <f t="shared" si="2"/>
        <v>646</v>
      </c>
      <c r="F39">
        <f t="shared" si="7"/>
        <v>236</v>
      </c>
      <c r="G39" s="6">
        <f t="shared" si="8"/>
        <v>-41.46483261518064</v>
      </c>
      <c r="H39" s="6">
        <f t="shared" si="3"/>
        <v>1719.332343804948</v>
      </c>
      <c r="I39">
        <f t="shared" si="4"/>
        <v>32667.314532294014</v>
      </c>
      <c r="J39">
        <f t="shared" si="5"/>
        <v>1156</v>
      </c>
      <c r="K39">
        <f t="shared" si="6"/>
        <v>21964</v>
      </c>
    </row>
    <row r="40" spans="1:11" ht="15">
      <c r="A40" s="2" t="s">
        <v>41</v>
      </c>
      <c r="B40" s="2">
        <v>17</v>
      </c>
      <c r="C40" s="7">
        <f t="shared" si="0"/>
        <v>0.001126947298641034</v>
      </c>
      <c r="D40">
        <v>35</v>
      </c>
      <c r="E40">
        <f t="shared" si="2"/>
        <v>595</v>
      </c>
      <c r="F40">
        <f t="shared" si="7"/>
        <v>253</v>
      </c>
      <c r="G40" s="6">
        <f t="shared" si="8"/>
        <v>-40.46483261518064</v>
      </c>
      <c r="H40" s="6">
        <f t="shared" si="3"/>
        <v>1637.4026785745868</v>
      </c>
      <c r="I40">
        <f t="shared" si="4"/>
        <v>27835.845535767978</v>
      </c>
      <c r="J40">
        <f t="shared" si="5"/>
        <v>1225</v>
      </c>
      <c r="K40">
        <f t="shared" si="6"/>
        <v>20825</v>
      </c>
    </row>
    <row r="41" spans="1:11" ht="15">
      <c r="A41" s="2" t="s">
        <v>42</v>
      </c>
      <c r="B41" s="2">
        <v>25</v>
      </c>
      <c r="C41" s="7">
        <f t="shared" si="0"/>
        <v>0.0016572754391779914</v>
      </c>
      <c r="D41">
        <v>36</v>
      </c>
      <c r="E41">
        <f t="shared" si="2"/>
        <v>900</v>
      </c>
      <c r="F41">
        <f t="shared" si="7"/>
        <v>278</v>
      </c>
      <c r="G41" s="6">
        <f t="shared" si="8"/>
        <v>-39.46483261518064</v>
      </c>
      <c r="H41" s="6">
        <f t="shared" si="3"/>
        <v>1557.4730133442256</v>
      </c>
      <c r="I41">
        <f t="shared" si="4"/>
        <v>38936.82533360564</v>
      </c>
      <c r="J41">
        <f t="shared" si="5"/>
        <v>1296</v>
      </c>
      <c r="K41">
        <f t="shared" si="6"/>
        <v>32400</v>
      </c>
    </row>
    <row r="42" spans="1:11" ht="15">
      <c r="A42" s="2" t="s">
        <v>43</v>
      </c>
      <c r="B42" s="2">
        <v>18</v>
      </c>
      <c r="C42" s="7">
        <f t="shared" si="0"/>
        <v>0.0011932383162081537</v>
      </c>
      <c r="D42">
        <v>37</v>
      </c>
      <c r="E42">
        <f t="shared" si="2"/>
        <v>666</v>
      </c>
      <c r="F42">
        <f t="shared" si="7"/>
        <v>296</v>
      </c>
      <c r="G42" s="6">
        <f t="shared" si="8"/>
        <v>-38.46483261518064</v>
      </c>
      <c r="H42" s="6">
        <f t="shared" si="3"/>
        <v>1479.5433481138643</v>
      </c>
      <c r="I42">
        <f t="shared" si="4"/>
        <v>26631.780266049558</v>
      </c>
      <c r="J42">
        <f t="shared" si="5"/>
        <v>1369</v>
      </c>
      <c r="K42">
        <f t="shared" si="6"/>
        <v>24642</v>
      </c>
    </row>
    <row r="43" spans="1:11" ht="15">
      <c r="A43" s="2" t="s">
        <v>44</v>
      </c>
      <c r="B43" s="2">
        <v>23</v>
      </c>
      <c r="C43" s="7">
        <f t="shared" si="0"/>
        <v>0.0015246934040437522</v>
      </c>
      <c r="D43">
        <v>38</v>
      </c>
      <c r="E43">
        <f t="shared" si="2"/>
        <v>874</v>
      </c>
      <c r="F43">
        <f t="shared" si="7"/>
        <v>319</v>
      </c>
      <c r="G43" s="6">
        <f t="shared" si="8"/>
        <v>-37.46483261518064</v>
      </c>
      <c r="H43" s="6">
        <f t="shared" si="3"/>
        <v>1403.613682883503</v>
      </c>
      <c r="I43">
        <f t="shared" si="4"/>
        <v>32283.11470632057</v>
      </c>
      <c r="J43">
        <f t="shared" si="5"/>
        <v>1444</v>
      </c>
      <c r="K43">
        <f t="shared" si="6"/>
        <v>33212</v>
      </c>
    </row>
    <row r="44" spans="1:11" ht="15">
      <c r="A44" s="2" t="s">
        <v>45</v>
      </c>
      <c r="B44" s="2">
        <v>27</v>
      </c>
      <c r="C44" s="7">
        <f t="shared" si="0"/>
        <v>0.0017898574743122307</v>
      </c>
      <c r="D44">
        <v>39</v>
      </c>
      <c r="E44">
        <f t="shared" si="2"/>
        <v>1053</v>
      </c>
      <c r="F44">
        <f t="shared" si="7"/>
        <v>346</v>
      </c>
      <c r="G44" s="6">
        <f t="shared" si="8"/>
        <v>-36.46483261518064</v>
      </c>
      <c r="H44" s="6">
        <f t="shared" si="3"/>
        <v>1329.6840176531418</v>
      </c>
      <c r="I44">
        <f t="shared" si="4"/>
        <v>35901.46847663483</v>
      </c>
      <c r="J44">
        <f t="shared" si="5"/>
        <v>1521</v>
      </c>
      <c r="K44">
        <f t="shared" si="6"/>
        <v>41067</v>
      </c>
    </row>
    <row r="45" spans="1:11" ht="15">
      <c r="A45" s="2" t="s">
        <v>46</v>
      </c>
      <c r="B45" s="2">
        <v>34</v>
      </c>
      <c r="C45" s="7">
        <f t="shared" si="0"/>
        <v>0.002253894597282068</v>
      </c>
      <c r="D45">
        <v>40</v>
      </c>
      <c r="E45">
        <f t="shared" si="2"/>
        <v>1360</v>
      </c>
      <c r="F45">
        <f t="shared" si="7"/>
        <v>380</v>
      </c>
      <c r="G45" s="6">
        <f t="shared" si="8"/>
        <v>-35.46483261518064</v>
      </c>
      <c r="H45" s="6">
        <f t="shared" si="3"/>
        <v>1257.7543524227806</v>
      </c>
      <c r="I45">
        <f t="shared" si="4"/>
        <v>42763.64798237454</v>
      </c>
      <c r="J45">
        <f t="shared" si="5"/>
        <v>1600</v>
      </c>
      <c r="K45">
        <f t="shared" si="6"/>
        <v>54400</v>
      </c>
    </row>
    <row r="46" spans="1:11" ht="15">
      <c r="A46" s="2" t="s">
        <v>47</v>
      </c>
      <c r="B46" s="2">
        <v>39</v>
      </c>
      <c r="C46" s="7">
        <f t="shared" si="0"/>
        <v>0.0025853496851176664</v>
      </c>
      <c r="D46">
        <v>41</v>
      </c>
      <c r="E46">
        <f t="shared" si="2"/>
        <v>1599</v>
      </c>
      <c r="F46">
        <f t="shared" si="7"/>
        <v>419</v>
      </c>
      <c r="G46" s="6">
        <f t="shared" si="8"/>
        <v>-34.46483261518064</v>
      </c>
      <c r="H46" s="6">
        <f t="shared" si="3"/>
        <v>1187.824687192419</v>
      </c>
      <c r="I46">
        <f t="shared" si="4"/>
        <v>46325.162800504346</v>
      </c>
      <c r="J46">
        <f t="shared" si="5"/>
        <v>1681</v>
      </c>
      <c r="K46">
        <f t="shared" si="6"/>
        <v>65559</v>
      </c>
    </row>
    <row r="47" spans="1:11" ht="15">
      <c r="A47" s="2" t="s">
        <v>48</v>
      </c>
      <c r="B47" s="2">
        <v>41</v>
      </c>
      <c r="C47" s="7">
        <f t="shared" si="0"/>
        <v>0.0027179317202519057</v>
      </c>
      <c r="D47">
        <v>42</v>
      </c>
      <c r="E47">
        <f t="shared" si="2"/>
        <v>1722</v>
      </c>
      <c r="F47">
        <f t="shared" si="7"/>
        <v>460</v>
      </c>
      <c r="G47" s="6">
        <f t="shared" si="8"/>
        <v>-33.46483261518064</v>
      </c>
      <c r="H47" s="6">
        <f t="shared" si="3"/>
        <v>1119.8950219620579</v>
      </c>
      <c r="I47">
        <f t="shared" si="4"/>
        <v>45915.69590044437</v>
      </c>
      <c r="J47">
        <f t="shared" si="5"/>
        <v>1764</v>
      </c>
      <c r="K47">
        <f t="shared" si="6"/>
        <v>72324</v>
      </c>
    </row>
    <row r="48" spans="1:11" ht="15">
      <c r="A48" s="2" t="s">
        <v>49</v>
      </c>
      <c r="B48" s="2">
        <v>50</v>
      </c>
      <c r="C48" s="7">
        <f t="shared" si="0"/>
        <v>0.003314550878355983</v>
      </c>
      <c r="D48">
        <v>43</v>
      </c>
      <c r="E48">
        <f t="shared" si="2"/>
        <v>2150</v>
      </c>
      <c r="F48">
        <f t="shared" si="7"/>
        <v>510</v>
      </c>
      <c r="G48" s="6">
        <f t="shared" si="8"/>
        <v>-32.46483261518064</v>
      </c>
      <c r="H48" s="6">
        <f t="shared" si="3"/>
        <v>1053.9653567316966</v>
      </c>
      <c r="I48">
        <f t="shared" si="4"/>
        <v>52698.26783658483</v>
      </c>
      <c r="J48">
        <f t="shared" si="5"/>
        <v>1849</v>
      </c>
      <c r="K48">
        <f t="shared" si="6"/>
        <v>92450</v>
      </c>
    </row>
    <row r="49" spans="1:11" ht="15">
      <c r="A49" s="2" t="s">
        <v>50</v>
      </c>
      <c r="B49" s="2">
        <v>54</v>
      </c>
      <c r="C49" s="7">
        <f t="shared" si="0"/>
        <v>0.0035797149486244614</v>
      </c>
      <c r="D49">
        <v>44</v>
      </c>
      <c r="E49">
        <f t="shared" si="2"/>
        <v>2376</v>
      </c>
      <c r="F49">
        <f t="shared" si="7"/>
        <v>564</v>
      </c>
      <c r="G49" s="6">
        <f t="shared" si="8"/>
        <v>-31.46483261518064</v>
      </c>
      <c r="H49" s="6">
        <f t="shared" si="3"/>
        <v>990.0356915013354</v>
      </c>
      <c r="I49">
        <f t="shared" si="4"/>
        <v>53461.92734107211</v>
      </c>
      <c r="J49">
        <f t="shared" si="5"/>
        <v>1936</v>
      </c>
      <c r="K49">
        <f t="shared" si="6"/>
        <v>104544</v>
      </c>
    </row>
    <row r="50" spans="1:11" ht="15">
      <c r="A50" s="2" t="s">
        <v>51</v>
      </c>
      <c r="B50" s="2">
        <v>60</v>
      </c>
      <c r="C50" s="7">
        <f t="shared" si="0"/>
        <v>0.003977461054027179</v>
      </c>
      <c r="D50">
        <v>45</v>
      </c>
      <c r="E50">
        <f t="shared" si="2"/>
        <v>2700</v>
      </c>
      <c r="F50">
        <f t="shared" si="7"/>
        <v>624</v>
      </c>
      <c r="G50" s="6">
        <f t="shared" si="8"/>
        <v>-30.46483261518064</v>
      </c>
      <c r="H50" s="6">
        <f t="shared" si="3"/>
        <v>928.1060262709741</v>
      </c>
      <c r="I50">
        <f t="shared" si="4"/>
        <v>55686.361576258445</v>
      </c>
      <c r="J50">
        <f t="shared" si="5"/>
        <v>2025</v>
      </c>
      <c r="K50">
        <f t="shared" si="6"/>
        <v>121500</v>
      </c>
    </row>
    <row r="51" spans="1:11" ht="15">
      <c r="A51" s="2" t="s">
        <v>52</v>
      </c>
      <c r="B51" s="2">
        <v>47</v>
      </c>
      <c r="C51" s="7">
        <f t="shared" si="0"/>
        <v>0.003115677825654624</v>
      </c>
      <c r="D51">
        <v>46</v>
      </c>
      <c r="E51">
        <f t="shared" si="2"/>
        <v>2162</v>
      </c>
      <c r="F51">
        <f t="shared" si="7"/>
        <v>671</v>
      </c>
      <c r="G51" s="6">
        <f t="shared" si="8"/>
        <v>-29.46483261518064</v>
      </c>
      <c r="H51" s="6">
        <f t="shared" si="3"/>
        <v>868.1763610406128</v>
      </c>
      <c r="I51">
        <f t="shared" si="4"/>
        <v>40804.288968908804</v>
      </c>
      <c r="J51">
        <f t="shared" si="5"/>
        <v>2116</v>
      </c>
      <c r="K51">
        <f t="shared" si="6"/>
        <v>99452</v>
      </c>
    </row>
    <row r="52" spans="1:11" ht="15">
      <c r="A52" s="2" t="s">
        <v>53</v>
      </c>
      <c r="B52" s="2">
        <v>87</v>
      </c>
      <c r="C52" s="7">
        <f t="shared" si="0"/>
        <v>0.00576731852833941</v>
      </c>
      <c r="D52">
        <v>47</v>
      </c>
      <c r="E52">
        <f t="shared" si="2"/>
        <v>4089</v>
      </c>
      <c r="F52">
        <f t="shared" si="7"/>
        <v>758</v>
      </c>
      <c r="G52" s="6">
        <f t="shared" si="8"/>
        <v>-28.46483261518064</v>
      </c>
      <c r="H52" s="6">
        <f t="shared" si="3"/>
        <v>810.2466958102515</v>
      </c>
      <c r="I52">
        <f t="shared" si="4"/>
        <v>70491.46253549188</v>
      </c>
      <c r="J52">
        <f t="shared" si="5"/>
        <v>2209</v>
      </c>
      <c r="K52">
        <f t="shared" si="6"/>
        <v>192183</v>
      </c>
    </row>
    <row r="53" spans="1:11" ht="15">
      <c r="A53" s="2" t="s">
        <v>54</v>
      </c>
      <c r="B53" s="2">
        <v>55</v>
      </c>
      <c r="C53" s="7">
        <f t="shared" si="0"/>
        <v>0.003646005966191581</v>
      </c>
      <c r="D53">
        <v>48</v>
      </c>
      <c r="E53">
        <f t="shared" si="2"/>
        <v>2640</v>
      </c>
      <c r="F53">
        <f t="shared" si="7"/>
        <v>813</v>
      </c>
      <c r="G53" s="6">
        <f t="shared" si="8"/>
        <v>-27.46483261518064</v>
      </c>
      <c r="H53" s="6">
        <f t="shared" si="3"/>
        <v>754.3170305798902</v>
      </c>
      <c r="I53">
        <f t="shared" si="4"/>
        <v>41487.43668189396</v>
      </c>
      <c r="J53">
        <f t="shared" si="5"/>
        <v>2304</v>
      </c>
      <c r="K53">
        <f t="shared" si="6"/>
        <v>126720</v>
      </c>
    </row>
    <row r="54" spans="1:11" ht="15">
      <c r="A54" s="2" t="s">
        <v>55</v>
      </c>
      <c r="B54" s="2">
        <v>68</v>
      </c>
      <c r="C54" s="7">
        <f t="shared" si="0"/>
        <v>0.004507789194564136</v>
      </c>
      <c r="D54">
        <v>49</v>
      </c>
      <c r="E54">
        <f t="shared" si="2"/>
        <v>3332</v>
      </c>
      <c r="F54">
        <f t="shared" si="7"/>
        <v>881</v>
      </c>
      <c r="G54" s="6">
        <f t="shared" si="8"/>
        <v>-26.46483261518064</v>
      </c>
      <c r="H54" s="6">
        <f t="shared" si="3"/>
        <v>700.387365349529</v>
      </c>
      <c r="I54">
        <f t="shared" si="4"/>
        <v>47626.34084376797</v>
      </c>
      <c r="J54">
        <f t="shared" si="5"/>
        <v>2401</v>
      </c>
      <c r="K54">
        <f t="shared" si="6"/>
        <v>163268</v>
      </c>
    </row>
    <row r="55" spans="1:11" ht="15">
      <c r="A55" s="2" t="s">
        <v>56</v>
      </c>
      <c r="B55" s="2">
        <v>97</v>
      </c>
      <c r="C55" s="7">
        <f t="shared" si="0"/>
        <v>0.006430228704010606</v>
      </c>
      <c r="D55">
        <v>50</v>
      </c>
      <c r="E55">
        <f t="shared" si="2"/>
        <v>4850</v>
      </c>
      <c r="F55">
        <f t="shared" si="7"/>
        <v>978</v>
      </c>
      <c r="G55" s="6">
        <f t="shared" si="8"/>
        <v>-25.46483261518064</v>
      </c>
      <c r="H55" s="6">
        <f t="shared" si="3"/>
        <v>648.4577001191677</v>
      </c>
      <c r="I55">
        <f t="shared" si="4"/>
        <v>62900.39691155927</v>
      </c>
      <c r="J55">
        <f t="shared" si="5"/>
        <v>2500</v>
      </c>
      <c r="K55">
        <f t="shared" si="6"/>
        <v>242500</v>
      </c>
    </row>
    <row r="56" spans="1:11" ht="15">
      <c r="A56" s="2" t="s">
        <v>57</v>
      </c>
      <c r="B56" s="2">
        <v>77</v>
      </c>
      <c r="C56" s="7">
        <f t="shared" si="0"/>
        <v>0.005104408352668214</v>
      </c>
      <c r="D56">
        <v>51</v>
      </c>
      <c r="E56">
        <f t="shared" si="2"/>
        <v>3927</v>
      </c>
      <c r="F56">
        <f t="shared" si="7"/>
        <v>1055</v>
      </c>
      <c r="G56" s="6">
        <f t="shared" si="8"/>
        <v>-24.46483261518064</v>
      </c>
      <c r="H56" s="6">
        <f t="shared" si="3"/>
        <v>598.5280348888064</v>
      </c>
      <c r="I56">
        <f t="shared" si="4"/>
        <v>46086.65868643809</v>
      </c>
      <c r="J56">
        <f t="shared" si="5"/>
        <v>2601</v>
      </c>
      <c r="K56">
        <f t="shared" si="6"/>
        <v>200277</v>
      </c>
    </row>
    <row r="57" spans="1:11" ht="15">
      <c r="A57" s="2" t="s">
        <v>58</v>
      </c>
      <c r="B57" s="2">
        <v>98</v>
      </c>
      <c r="C57" s="7">
        <f t="shared" si="0"/>
        <v>0.0064965197215777265</v>
      </c>
      <c r="D57">
        <v>52</v>
      </c>
      <c r="E57">
        <f t="shared" si="2"/>
        <v>5096</v>
      </c>
      <c r="F57">
        <f t="shared" si="7"/>
        <v>1153</v>
      </c>
      <c r="G57" s="6">
        <f t="shared" si="8"/>
        <v>-23.46483261518064</v>
      </c>
      <c r="H57" s="6">
        <f t="shared" si="3"/>
        <v>550.5983696584451</v>
      </c>
      <c r="I57">
        <f t="shared" si="4"/>
        <v>53958.64022652762</v>
      </c>
      <c r="J57">
        <f t="shared" si="5"/>
        <v>2704</v>
      </c>
      <c r="K57">
        <f t="shared" si="6"/>
        <v>264992</v>
      </c>
    </row>
    <row r="58" spans="1:11" ht="15">
      <c r="A58" s="2" t="s">
        <v>59</v>
      </c>
      <c r="B58" s="2">
        <v>105</v>
      </c>
      <c r="C58" s="7">
        <f t="shared" si="0"/>
        <v>0.0069605568445475635</v>
      </c>
      <c r="D58">
        <v>53</v>
      </c>
      <c r="E58">
        <f t="shared" si="2"/>
        <v>5565</v>
      </c>
      <c r="F58">
        <f t="shared" si="7"/>
        <v>1258</v>
      </c>
      <c r="G58" s="6">
        <f t="shared" si="8"/>
        <v>-22.46483261518064</v>
      </c>
      <c r="H58" s="6">
        <f t="shared" si="3"/>
        <v>504.66870442808386</v>
      </c>
      <c r="I58">
        <f t="shared" si="4"/>
        <v>52990.2139649488</v>
      </c>
      <c r="J58">
        <f t="shared" si="5"/>
        <v>2809</v>
      </c>
      <c r="K58">
        <f t="shared" si="6"/>
        <v>294945</v>
      </c>
    </row>
    <row r="59" spans="1:11" ht="15">
      <c r="A59" s="2" t="s">
        <v>60</v>
      </c>
      <c r="B59" s="2">
        <v>122</v>
      </c>
      <c r="C59" s="7">
        <f t="shared" si="0"/>
        <v>0.008087504143188599</v>
      </c>
      <c r="D59">
        <v>54</v>
      </c>
      <c r="E59">
        <f t="shared" si="2"/>
        <v>6588</v>
      </c>
      <c r="F59">
        <f t="shared" si="7"/>
        <v>1380</v>
      </c>
      <c r="G59" s="6">
        <f t="shared" si="8"/>
        <v>-21.46483261518064</v>
      </c>
      <c r="H59" s="6">
        <f t="shared" si="3"/>
        <v>460.73903919772255</v>
      </c>
      <c r="I59">
        <f t="shared" si="4"/>
        <v>56210.16278212215</v>
      </c>
      <c r="J59">
        <f t="shared" si="5"/>
        <v>2916</v>
      </c>
      <c r="K59">
        <f t="shared" si="6"/>
        <v>355752</v>
      </c>
    </row>
    <row r="60" spans="1:11" ht="15">
      <c r="A60" s="2" t="s">
        <v>61</v>
      </c>
      <c r="B60" s="2">
        <v>119</v>
      </c>
      <c r="C60" s="7">
        <f t="shared" si="0"/>
        <v>0.00788863109048724</v>
      </c>
      <c r="D60">
        <v>55</v>
      </c>
      <c r="E60">
        <f t="shared" si="2"/>
        <v>6545</v>
      </c>
      <c r="F60">
        <f t="shared" si="7"/>
        <v>1499</v>
      </c>
      <c r="G60" s="6">
        <f t="shared" si="8"/>
        <v>-20.46483261518064</v>
      </c>
      <c r="H60" s="6">
        <f t="shared" si="3"/>
        <v>418.8093739673613</v>
      </c>
      <c r="I60">
        <f t="shared" si="4"/>
        <v>49838.31550211599</v>
      </c>
      <c r="J60">
        <f t="shared" si="5"/>
        <v>3025</v>
      </c>
      <c r="K60">
        <f t="shared" si="6"/>
        <v>359975</v>
      </c>
    </row>
    <row r="61" spans="1:11" ht="15">
      <c r="A61" s="2" t="s">
        <v>62</v>
      </c>
      <c r="B61" s="2">
        <v>118</v>
      </c>
      <c r="C61" s="7">
        <f t="shared" si="0"/>
        <v>0.00782234007292012</v>
      </c>
      <c r="D61">
        <v>56</v>
      </c>
      <c r="E61">
        <f t="shared" si="2"/>
        <v>6608</v>
      </c>
      <c r="F61">
        <f t="shared" si="7"/>
        <v>1617</v>
      </c>
      <c r="G61" s="6">
        <f t="shared" si="8"/>
        <v>-19.46483261518064</v>
      </c>
      <c r="H61" s="6">
        <f t="shared" si="3"/>
        <v>378.879708737</v>
      </c>
      <c r="I61">
        <f t="shared" si="4"/>
        <v>44707.805630965995</v>
      </c>
      <c r="J61">
        <f t="shared" si="5"/>
        <v>3136</v>
      </c>
      <c r="K61">
        <f t="shared" si="6"/>
        <v>370048</v>
      </c>
    </row>
    <row r="62" spans="1:11" ht="15">
      <c r="A62" s="2" t="s">
        <v>63</v>
      </c>
      <c r="B62" s="2">
        <v>134</v>
      </c>
      <c r="C62" s="7">
        <f t="shared" si="0"/>
        <v>0.008882996353994034</v>
      </c>
      <c r="D62">
        <v>57</v>
      </c>
      <c r="E62">
        <f t="shared" si="2"/>
        <v>7638</v>
      </c>
      <c r="F62">
        <f t="shared" si="7"/>
        <v>1751</v>
      </c>
      <c r="G62" s="6">
        <f t="shared" si="8"/>
        <v>-18.46483261518064</v>
      </c>
      <c r="H62" s="6">
        <f t="shared" si="3"/>
        <v>340.95004350663874</v>
      </c>
      <c r="I62">
        <f t="shared" si="4"/>
        <v>45687.30582988959</v>
      </c>
      <c r="J62">
        <f t="shared" si="5"/>
        <v>3249</v>
      </c>
      <c r="K62">
        <f t="shared" si="6"/>
        <v>435366</v>
      </c>
    </row>
    <row r="63" spans="1:11" ht="15">
      <c r="A63" s="2" t="s">
        <v>64</v>
      </c>
      <c r="B63" s="2">
        <v>151</v>
      </c>
      <c r="C63" s="7">
        <f t="shared" si="0"/>
        <v>0.010009943652635068</v>
      </c>
      <c r="D63">
        <v>58</v>
      </c>
      <c r="E63">
        <f t="shared" si="2"/>
        <v>8758</v>
      </c>
      <c r="F63">
        <f t="shared" si="7"/>
        <v>1902</v>
      </c>
      <c r="G63" s="6">
        <f t="shared" si="8"/>
        <v>-17.46483261518064</v>
      </c>
      <c r="H63" s="6">
        <f t="shared" si="3"/>
        <v>305.0203782762774</v>
      </c>
      <c r="I63">
        <f t="shared" si="4"/>
        <v>46058.07711971789</v>
      </c>
      <c r="J63">
        <f t="shared" si="5"/>
        <v>3364</v>
      </c>
      <c r="K63">
        <f t="shared" si="6"/>
        <v>507964</v>
      </c>
    </row>
    <row r="64" spans="1:11" ht="15">
      <c r="A64" s="2" t="s">
        <v>65</v>
      </c>
      <c r="B64" s="2">
        <v>140</v>
      </c>
      <c r="C64" s="7">
        <f t="shared" si="0"/>
        <v>0.009280742459396751</v>
      </c>
      <c r="D64">
        <v>59</v>
      </c>
      <c r="E64">
        <f t="shared" si="2"/>
        <v>8260</v>
      </c>
      <c r="F64">
        <f t="shared" si="7"/>
        <v>2042</v>
      </c>
      <c r="G64" s="6">
        <f t="shared" si="8"/>
        <v>-16.46483261518064</v>
      </c>
      <c r="H64" s="6">
        <f t="shared" si="3"/>
        <v>271.0907130459162</v>
      </c>
      <c r="I64">
        <f t="shared" si="4"/>
        <v>37952.69982642827</v>
      </c>
      <c r="J64">
        <f t="shared" si="5"/>
        <v>3481</v>
      </c>
      <c r="K64">
        <f t="shared" si="6"/>
        <v>487340</v>
      </c>
    </row>
    <row r="65" spans="1:11" ht="15">
      <c r="A65" s="2" t="s">
        <v>66</v>
      </c>
      <c r="B65" s="2">
        <v>147</v>
      </c>
      <c r="C65" s="7">
        <f t="shared" si="0"/>
        <v>0.00974477958236659</v>
      </c>
      <c r="D65">
        <v>60</v>
      </c>
      <c r="E65">
        <f t="shared" si="2"/>
        <v>8820</v>
      </c>
      <c r="F65">
        <f t="shared" si="7"/>
        <v>2189</v>
      </c>
      <c r="G65" s="6">
        <f t="shared" si="8"/>
        <v>-15.46483261518064</v>
      </c>
      <c r="H65" s="6">
        <f t="shared" si="3"/>
        <v>239.16104781555487</v>
      </c>
      <c r="I65">
        <f t="shared" si="4"/>
        <v>35156.67402888656</v>
      </c>
      <c r="J65">
        <f t="shared" si="5"/>
        <v>3600</v>
      </c>
      <c r="K65">
        <f t="shared" si="6"/>
        <v>529200</v>
      </c>
    </row>
    <row r="66" spans="1:11" ht="15">
      <c r="A66" s="2" t="s">
        <v>67</v>
      </c>
      <c r="B66" s="2">
        <v>193</v>
      </c>
      <c r="C66" s="7">
        <f t="shared" si="0"/>
        <v>0.012794166390454094</v>
      </c>
      <c r="D66">
        <v>61</v>
      </c>
      <c r="E66">
        <f t="shared" si="2"/>
        <v>11773</v>
      </c>
      <c r="F66">
        <f t="shared" si="7"/>
        <v>2382</v>
      </c>
      <c r="G66" s="6">
        <f t="shared" si="8"/>
        <v>-14.46483261518064</v>
      </c>
      <c r="H66" s="6">
        <f t="shared" si="3"/>
        <v>209.2313825851936</v>
      </c>
      <c r="I66">
        <f t="shared" si="4"/>
        <v>40381.65683894236</v>
      </c>
      <c r="J66">
        <f t="shared" si="5"/>
        <v>3721</v>
      </c>
      <c r="K66">
        <f t="shared" si="6"/>
        <v>718153</v>
      </c>
    </row>
    <row r="67" spans="1:11" ht="15">
      <c r="A67" s="2" t="s">
        <v>68</v>
      </c>
      <c r="B67" s="2">
        <v>193</v>
      </c>
      <c r="C67" s="7">
        <f t="shared" si="0"/>
        <v>0.012794166390454094</v>
      </c>
      <c r="D67">
        <v>62</v>
      </c>
      <c r="E67">
        <f t="shared" si="2"/>
        <v>11966</v>
      </c>
      <c r="F67">
        <f t="shared" si="7"/>
        <v>2575</v>
      </c>
      <c r="G67" s="6">
        <f t="shared" si="8"/>
        <v>-13.46483261518064</v>
      </c>
      <c r="H67" s="6">
        <f t="shared" si="3"/>
        <v>181.3017173548323</v>
      </c>
      <c r="I67">
        <f t="shared" si="4"/>
        <v>34991.231449482635</v>
      </c>
      <c r="J67">
        <f t="shared" si="5"/>
        <v>3844</v>
      </c>
      <c r="K67">
        <f t="shared" si="6"/>
        <v>741892</v>
      </c>
    </row>
    <row r="68" spans="1:11" ht="15">
      <c r="A68" s="2" t="s">
        <v>69</v>
      </c>
      <c r="B68" s="2">
        <v>198</v>
      </c>
      <c r="C68" s="7">
        <f t="shared" si="0"/>
        <v>0.013125621478289691</v>
      </c>
      <c r="D68">
        <v>63</v>
      </c>
      <c r="E68">
        <f t="shared" si="2"/>
        <v>12474</v>
      </c>
      <c r="F68">
        <f t="shared" si="7"/>
        <v>2773</v>
      </c>
      <c r="G68" s="6">
        <f t="shared" si="8"/>
        <v>-12.46483261518064</v>
      </c>
      <c r="H68" s="6">
        <f t="shared" si="3"/>
        <v>155.37205212447103</v>
      </c>
      <c r="I68">
        <f t="shared" si="4"/>
        <v>30763.66632064526</v>
      </c>
      <c r="J68">
        <f t="shared" si="5"/>
        <v>3969</v>
      </c>
      <c r="K68">
        <f t="shared" si="6"/>
        <v>785862</v>
      </c>
    </row>
    <row r="69" spans="1:11" ht="15">
      <c r="A69" s="2" t="s">
        <v>70</v>
      </c>
      <c r="B69" s="2">
        <v>180</v>
      </c>
      <c r="C69" s="7">
        <f aca="true" t="shared" si="9" ref="C69:C105">(B69/$B$4)</f>
        <v>0.011932383162081539</v>
      </c>
      <c r="D69">
        <v>64</v>
      </c>
      <c r="E69">
        <f t="shared" si="2"/>
        <v>11520</v>
      </c>
      <c r="F69">
        <f t="shared" si="7"/>
        <v>2953</v>
      </c>
      <c r="G69" s="6">
        <f aca="true" t="shared" si="10" ref="G69:G105">D69-$O$3</f>
        <v>-11.46483261518064</v>
      </c>
      <c r="H69" s="6">
        <f t="shared" si="3"/>
        <v>131.44238689410975</v>
      </c>
      <c r="I69">
        <f t="shared" si="4"/>
        <v>23659.629640939755</v>
      </c>
      <c r="J69">
        <f t="shared" si="5"/>
        <v>4096</v>
      </c>
      <c r="K69">
        <f t="shared" si="6"/>
        <v>737280</v>
      </c>
    </row>
    <row r="70" spans="1:11" ht="15">
      <c r="A70" s="2" t="s">
        <v>71</v>
      </c>
      <c r="B70" s="2">
        <v>225</v>
      </c>
      <c r="C70" s="7">
        <f t="shared" si="9"/>
        <v>0.014915478952601922</v>
      </c>
      <c r="D70">
        <v>65</v>
      </c>
      <c r="E70">
        <f aca="true" t="shared" si="11" ref="E70:E105">D70*B70</f>
        <v>14625</v>
      </c>
      <c r="F70">
        <f t="shared" si="7"/>
        <v>3178</v>
      </c>
      <c r="G70" s="6">
        <f t="shared" si="10"/>
        <v>-10.46483261518064</v>
      </c>
      <c r="H70" s="6">
        <f aca="true" t="shared" si="12" ref="H70:H105">G70^2</f>
        <v>109.51272166374848</v>
      </c>
      <c r="I70">
        <f aca="true" t="shared" si="13" ref="I70:I105">H70*B70</f>
        <v>24640.362374343407</v>
      </c>
      <c r="J70">
        <f aca="true" t="shared" si="14" ref="J70:J105">D70^2</f>
        <v>4225</v>
      </c>
      <c r="K70">
        <f aca="true" t="shared" si="15" ref="K70:K105">J70*B70</f>
        <v>950625</v>
      </c>
    </row>
    <row r="71" spans="1:11" ht="15">
      <c r="A71" s="2" t="s">
        <v>72</v>
      </c>
      <c r="B71" s="2">
        <v>248</v>
      </c>
      <c r="C71" s="7">
        <f t="shared" si="9"/>
        <v>0.016440172356645674</v>
      </c>
      <c r="D71">
        <v>66</v>
      </c>
      <c r="E71">
        <f t="shared" si="11"/>
        <v>16368</v>
      </c>
      <c r="F71">
        <f aca="true" t="shared" si="16" ref="F71:F105">F70+B71</f>
        <v>3426</v>
      </c>
      <c r="G71" s="6">
        <f t="shared" si="10"/>
        <v>-9.46483261518064</v>
      </c>
      <c r="H71" s="6">
        <f t="shared" si="12"/>
        <v>89.5830564333872</v>
      </c>
      <c r="I71">
        <f t="shared" si="13"/>
        <v>22216.597995480024</v>
      </c>
      <c r="J71">
        <f t="shared" si="14"/>
        <v>4356</v>
      </c>
      <c r="K71">
        <f t="shared" si="15"/>
        <v>1080288</v>
      </c>
    </row>
    <row r="72" spans="1:11" ht="15">
      <c r="A72" s="2" t="s">
        <v>73</v>
      </c>
      <c r="B72" s="2">
        <v>251</v>
      </c>
      <c r="C72" s="7">
        <f t="shared" si="9"/>
        <v>0.016639045409347034</v>
      </c>
      <c r="D72">
        <v>67</v>
      </c>
      <c r="E72">
        <f t="shared" si="11"/>
        <v>16817</v>
      </c>
      <c r="F72">
        <f t="shared" si="16"/>
        <v>3677</v>
      </c>
      <c r="G72" s="6">
        <f t="shared" si="10"/>
        <v>-8.46483261518064</v>
      </c>
      <c r="H72" s="6">
        <f t="shared" si="12"/>
        <v>71.65339120302592</v>
      </c>
      <c r="I72">
        <f t="shared" si="13"/>
        <v>17985.001191959505</v>
      </c>
      <c r="J72">
        <f t="shared" si="14"/>
        <v>4489</v>
      </c>
      <c r="K72">
        <f t="shared" si="15"/>
        <v>1126739</v>
      </c>
    </row>
    <row r="73" spans="1:11" ht="15">
      <c r="A73" s="2" t="s">
        <v>74</v>
      </c>
      <c r="B73" s="2">
        <v>241</v>
      </c>
      <c r="C73" s="7">
        <f t="shared" si="9"/>
        <v>0.015976135233675838</v>
      </c>
      <c r="D73">
        <v>68</v>
      </c>
      <c r="E73">
        <f t="shared" si="11"/>
        <v>16388</v>
      </c>
      <c r="F73">
        <f t="shared" si="16"/>
        <v>3918</v>
      </c>
      <c r="G73" s="6">
        <f t="shared" si="10"/>
        <v>-7.46483261518064</v>
      </c>
      <c r="H73" s="6">
        <f t="shared" si="12"/>
        <v>55.72372597266463</v>
      </c>
      <c r="I73">
        <f t="shared" si="13"/>
        <v>13429.417959412176</v>
      </c>
      <c r="J73">
        <f t="shared" si="14"/>
        <v>4624</v>
      </c>
      <c r="K73">
        <f t="shared" si="15"/>
        <v>1114384</v>
      </c>
    </row>
    <row r="74" spans="1:11" ht="15">
      <c r="A74" s="2" t="s">
        <v>75</v>
      </c>
      <c r="B74" s="2">
        <v>241</v>
      </c>
      <c r="C74" s="7">
        <f t="shared" si="9"/>
        <v>0.015976135233675838</v>
      </c>
      <c r="D74">
        <v>69</v>
      </c>
      <c r="E74">
        <f t="shared" si="11"/>
        <v>16629</v>
      </c>
      <c r="F74">
        <f t="shared" si="16"/>
        <v>4159</v>
      </c>
      <c r="G74" s="6">
        <f t="shared" si="10"/>
        <v>-6.46483261518064</v>
      </c>
      <c r="H74" s="6">
        <f t="shared" si="12"/>
        <v>41.79406074230335</v>
      </c>
      <c r="I74">
        <f t="shared" si="13"/>
        <v>10072.368638895108</v>
      </c>
      <c r="J74">
        <f t="shared" si="14"/>
        <v>4761</v>
      </c>
      <c r="K74">
        <f t="shared" si="15"/>
        <v>1147401</v>
      </c>
    </row>
    <row r="75" spans="1:11" ht="15">
      <c r="A75" s="2" t="s">
        <v>76</v>
      </c>
      <c r="B75" s="2">
        <v>254</v>
      </c>
      <c r="C75" s="7">
        <f t="shared" si="9"/>
        <v>0.016837918462048393</v>
      </c>
      <c r="D75">
        <v>70</v>
      </c>
      <c r="E75">
        <f t="shared" si="11"/>
        <v>17780</v>
      </c>
      <c r="F75">
        <f t="shared" si="16"/>
        <v>4413</v>
      </c>
      <c r="G75" s="6">
        <f t="shared" si="10"/>
        <v>-5.46483261518064</v>
      </c>
      <c r="H75" s="6">
        <f t="shared" si="12"/>
        <v>29.864395511942075</v>
      </c>
      <c r="I75">
        <f t="shared" si="13"/>
        <v>7585.556460033287</v>
      </c>
      <c r="J75">
        <f t="shared" si="14"/>
        <v>4900</v>
      </c>
      <c r="K75">
        <f t="shared" si="15"/>
        <v>1244600</v>
      </c>
    </row>
    <row r="76" spans="1:11" ht="15">
      <c r="A76" s="2" t="s">
        <v>77</v>
      </c>
      <c r="B76" s="2">
        <v>270</v>
      </c>
      <c r="C76" s="7">
        <f t="shared" si="9"/>
        <v>0.017898574743122307</v>
      </c>
      <c r="D76">
        <v>71</v>
      </c>
      <c r="E76">
        <f t="shared" si="11"/>
        <v>19170</v>
      </c>
      <c r="F76">
        <f t="shared" si="16"/>
        <v>4683</v>
      </c>
      <c r="G76" s="6">
        <f t="shared" si="10"/>
        <v>-4.46483261518064</v>
      </c>
      <c r="H76" s="6">
        <f t="shared" si="12"/>
        <v>19.934730281580794</v>
      </c>
      <c r="I76">
        <f t="shared" si="13"/>
        <v>5382.377176026815</v>
      </c>
      <c r="J76">
        <f t="shared" si="14"/>
        <v>5041</v>
      </c>
      <c r="K76">
        <f t="shared" si="15"/>
        <v>1361070</v>
      </c>
    </row>
    <row r="77" spans="1:11" ht="15">
      <c r="A77" s="2" t="s">
        <v>78</v>
      </c>
      <c r="B77" s="2">
        <v>248</v>
      </c>
      <c r="C77" s="7">
        <f t="shared" si="9"/>
        <v>0.016440172356645674</v>
      </c>
      <c r="D77">
        <v>72</v>
      </c>
      <c r="E77">
        <f t="shared" si="11"/>
        <v>17856</v>
      </c>
      <c r="F77">
        <f t="shared" si="16"/>
        <v>4931</v>
      </c>
      <c r="G77" s="6">
        <f t="shared" si="10"/>
        <v>-3.46483261518064</v>
      </c>
      <c r="H77" s="6">
        <f t="shared" si="12"/>
        <v>12.005065051219514</v>
      </c>
      <c r="I77">
        <f t="shared" si="13"/>
        <v>2977.2561327024396</v>
      </c>
      <c r="J77">
        <f t="shared" si="14"/>
        <v>5184</v>
      </c>
      <c r="K77">
        <f t="shared" si="15"/>
        <v>1285632</v>
      </c>
    </row>
    <row r="78" spans="1:11" ht="15">
      <c r="A78" s="2" t="s">
        <v>79</v>
      </c>
      <c r="B78" s="2">
        <v>268</v>
      </c>
      <c r="C78" s="7">
        <f t="shared" si="9"/>
        <v>0.01776599270798807</v>
      </c>
      <c r="D78">
        <v>73</v>
      </c>
      <c r="E78">
        <f t="shared" si="11"/>
        <v>19564</v>
      </c>
      <c r="F78">
        <f t="shared" si="16"/>
        <v>5199</v>
      </c>
      <c r="G78" s="6">
        <f t="shared" si="10"/>
        <v>-2.46483261518064</v>
      </c>
      <c r="H78" s="6">
        <f t="shared" si="12"/>
        <v>6.075399820858234</v>
      </c>
      <c r="I78">
        <f t="shared" si="13"/>
        <v>1628.2071519900067</v>
      </c>
      <c r="J78">
        <f t="shared" si="14"/>
        <v>5329</v>
      </c>
      <c r="K78">
        <f t="shared" si="15"/>
        <v>1428172</v>
      </c>
    </row>
    <row r="79" spans="1:11" ht="15">
      <c r="A79" s="2" t="s">
        <v>80</v>
      </c>
      <c r="B79" s="2">
        <v>337</v>
      </c>
      <c r="C79" s="7">
        <f t="shared" si="9"/>
        <v>0.022340072920119323</v>
      </c>
      <c r="D79">
        <v>74</v>
      </c>
      <c r="E79">
        <f t="shared" si="11"/>
        <v>24938</v>
      </c>
      <c r="F79">
        <f t="shared" si="16"/>
        <v>5536</v>
      </c>
      <c r="G79" s="6">
        <f t="shared" si="10"/>
        <v>-1.4648326151806401</v>
      </c>
      <c r="H79" s="6">
        <f t="shared" si="12"/>
        <v>2.145734590496953</v>
      </c>
      <c r="I79">
        <f t="shared" si="13"/>
        <v>723.1125569974732</v>
      </c>
      <c r="J79">
        <f t="shared" si="14"/>
        <v>5476</v>
      </c>
      <c r="K79">
        <f t="shared" si="15"/>
        <v>1845412</v>
      </c>
    </row>
    <row r="80" spans="1:11" ht="15">
      <c r="A80" s="2" t="s">
        <v>81</v>
      </c>
      <c r="B80" s="2">
        <v>399</v>
      </c>
      <c r="C80" s="7">
        <f t="shared" si="9"/>
        <v>0.026450116009280742</v>
      </c>
      <c r="D80">
        <v>75</v>
      </c>
      <c r="E80">
        <f t="shared" si="11"/>
        <v>29925</v>
      </c>
      <c r="F80">
        <f t="shared" si="16"/>
        <v>5935</v>
      </c>
      <c r="G80" s="6">
        <f t="shared" si="10"/>
        <v>-0.4648326151806401</v>
      </c>
      <c r="H80" s="6">
        <f t="shared" si="12"/>
        <v>0.21606936013567307</v>
      </c>
      <c r="I80">
        <f t="shared" si="13"/>
        <v>86.21167469413355</v>
      </c>
      <c r="J80">
        <f t="shared" si="14"/>
        <v>5625</v>
      </c>
      <c r="K80">
        <f t="shared" si="15"/>
        <v>2244375</v>
      </c>
    </row>
    <row r="81" spans="1:11" ht="15">
      <c r="A81" s="2" t="s">
        <v>82</v>
      </c>
      <c r="B81" s="2">
        <v>440</v>
      </c>
      <c r="C81" s="7">
        <f t="shared" si="9"/>
        <v>0.02916804772953265</v>
      </c>
      <c r="D81">
        <v>76</v>
      </c>
      <c r="E81">
        <f t="shared" si="11"/>
        <v>33440</v>
      </c>
      <c r="F81">
        <f t="shared" si="16"/>
        <v>6375</v>
      </c>
      <c r="G81" s="6">
        <f t="shared" si="10"/>
        <v>0.5351673848193599</v>
      </c>
      <c r="H81" s="6">
        <f t="shared" si="12"/>
        <v>0.28640412977439283</v>
      </c>
      <c r="I81">
        <f t="shared" si="13"/>
        <v>126.01781710073284</v>
      </c>
      <c r="J81">
        <f t="shared" si="14"/>
        <v>5776</v>
      </c>
      <c r="K81">
        <f t="shared" si="15"/>
        <v>2541440</v>
      </c>
    </row>
    <row r="82" spans="1:11" ht="15">
      <c r="A82" s="2" t="s">
        <v>83</v>
      </c>
      <c r="B82" s="2">
        <v>488</v>
      </c>
      <c r="C82" s="7">
        <f t="shared" si="9"/>
        <v>0.032350016572754395</v>
      </c>
      <c r="D82">
        <v>77</v>
      </c>
      <c r="E82">
        <f t="shared" si="11"/>
        <v>37576</v>
      </c>
      <c r="F82">
        <f t="shared" si="16"/>
        <v>6863</v>
      </c>
      <c r="G82" s="6">
        <f t="shared" si="10"/>
        <v>1.5351673848193599</v>
      </c>
      <c r="H82" s="6">
        <f t="shared" si="12"/>
        <v>2.3567388994131124</v>
      </c>
      <c r="I82">
        <f t="shared" si="13"/>
        <v>1150.0885829135989</v>
      </c>
      <c r="J82">
        <f t="shared" si="14"/>
        <v>5929</v>
      </c>
      <c r="K82">
        <f t="shared" si="15"/>
        <v>2893352</v>
      </c>
    </row>
    <row r="83" spans="1:11" ht="15">
      <c r="A83" s="2" t="s">
        <v>84</v>
      </c>
      <c r="B83" s="2">
        <v>516</v>
      </c>
      <c r="C83" s="7">
        <f t="shared" si="9"/>
        <v>0.03420616506463374</v>
      </c>
      <c r="D83">
        <v>78</v>
      </c>
      <c r="E83">
        <f t="shared" si="11"/>
        <v>40248</v>
      </c>
      <c r="F83">
        <f t="shared" si="16"/>
        <v>7379</v>
      </c>
      <c r="G83" s="6">
        <f t="shared" si="10"/>
        <v>2.53516738481936</v>
      </c>
      <c r="H83" s="6">
        <f t="shared" si="12"/>
        <v>6.427073669051833</v>
      </c>
      <c r="I83">
        <f t="shared" si="13"/>
        <v>3316.370013230746</v>
      </c>
      <c r="J83">
        <f t="shared" si="14"/>
        <v>6084</v>
      </c>
      <c r="K83">
        <f t="shared" si="15"/>
        <v>3139344</v>
      </c>
    </row>
    <row r="84" spans="1:11" ht="15">
      <c r="A84" s="2" t="s">
        <v>85</v>
      </c>
      <c r="B84" s="2">
        <v>505</v>
      </c>
      <c r="C84" s="7">
        <f t="shared" si="9"/>
        <v>0.033476963871395427</v>
      </c>
      <c r="D84">
        <v>79</v>
      </c>
      <c r="E84">
        <f t="shared" si="11"/>
        <v>39895</v>
      </c>
      <c r="F84">
        <f t="shared" si="16"/>
        <v>7884</v>
      </c>
      <c r="G84" s="6">
        <f t="shared" si="10"/>
        <v>3.53516738481936</v>
      </c>
      <c r="H84" s="6">
        <f t="shared" si="12"/>
        <v>12.497408438690552</v>
      </c>
      <c r="I84">
        <f t="shared" si="13"/>
        <v>6311.191261538729</v>
      </c>
      <c r="J84">
        <f t="shared" si="14"/>
        <v>6241</v>
      </c>
      <c r="K84">
        <f t="shared" si="15"/>
        <v>3151705</v>
      </c>
    </row>
    <row r="85" spans="1:11" ht="15">
      <c r="A85" s="2" t="s">
        <v>86</v>
      </c>
      <c r="B85" s="2">
        <v>557</v>
      </c>
      <c r="C85" s="7">
        <f t="shared" si="9"/>
        <v>0.036924096784885646</v>
      </c>
      <c r="D85">
        <v>80</v>
      </c>
      <c r="E85">
        <f t="shared" si="11"/>
        <v>44560</v>
      </c>
      <c r="F85">
        <f t="shared" si="16"/>
        <v>8441</v>
      </c>
      <c r="G85" s="6">
        <f t="shared" si="10"/>
        <v>4.53516738481936</v>
      </c>
      <c r="H85" s="6">
        <f t="shared" si="12"/>
        <v>20.567743208329272</v>
      </c>
      <c r="I85">
        <f t="shared" si="13"/>
        <v>11456.232967039405</v>
      </c>
      <c r="J85">
        <f t="shared" si="14"/>
        <v>6400</v>
      </c>
      <c r="K85">
        <f t="shared" si="15"/>
        <v>3564800</v>
      </c>
    </row>
    <row r="86" spans="1:11" ht="15">
      <c r="A86" s="2" t="s">
        <v>87</v>
      </c>
      <c r="B86" s="2">
        <v>554</v>
      </c>
      <c r="C86" s="7">
        <f t="shared" si="9"/>
        <v>0.03672522373218429</v>
      </c>
      <c r="D86">
        <v>81</v>
      </c>
      <c r="E86">
        <f t="shared" si="11"/>
        <v>44874</v>
      </c>
      <c r="F86">
        <f t="shared" si="16"/>
        <v>8995</v>
      </c>
      <c r="G86" s="6">
        <f t="shared" si="10"/>
        <v>5.53516738481936</v>
      </c>
      <c r="H86" s="6">
        <f t="shared" si="12"/>
        <v>30.638077977967992</v>
      </c>
      <c r="I86">
        <f t="shared" si="13"/>
        <v>16973.495199794266</v>
      </c>
      <c r="J86">
        <f t="shared" si="14"/>
        <v>6561</v>
      </c>
      <c r="K86">
        <f t="shared" si="15"/>
        <v>3634794</v>
      </c>
    </row>
    <row r="87" spans="1:11" ht="15">
      <c r="A87" s="2" t="s">
        <v>88</v>
      </c>
      <c r="B87" s="2">
        <v>570</v>
      </c>
      <c r="C87" s="7">
        <f t="shared" si="9"/>
        <v>0.0377858800132582</v>
      </c>
      <c r="D87">
        <v>82</v>
      </c>
      <c r="E87">
        <f t="shared" si="11"/>
        <v>46740</v>
      </c>
      <c r="F87">
        <f t="shared" si="16"/>
        <v>9565</v>
      </c>
      <c r="G87" s="6">
        <f t="shared" si="10"/>
        <v>6.53516738481936</v>
      </c>
      <c r="H87" s="6">
        <f t="shared" si="12"/>
        <v>42.70841274760671</v>
      </c>
      <c r="I87">
        <f t="shared" si="13"/>
        <v>24343.795266135825</v>
      </c>
      <c r="J87">
        <f t="shared" si="14"/>
        <v>6724</v>
      </c>
      <c r="K87">
        <f t="shared" si="15"/>
        <v>3832680</v>
      </c>
    </row>
    <row r="88" spans="1:11" ht="15">
      <c r="A88" s="2" t="s">
        <v>89</v>
      </c>
      <c r="B88" s="2">
        <v>578</v>
      </c>
      <c r="C88" s="7">
        <f t="shared" si="9"/>
        <v>0.03831620815379516</v>
      </c>
      <c r="D88">
        <v>83</v>
      </c>
      <c r="E88">
        <f t="shared" si="11"/>
        <v>47974</v>
      </c>
      <c r="F88">
        <f t="shared" si="16"/>
        <v>10143</v>
      </c>
      <c r="G88" s="6">
        <f t="shared" si="10"/>
        <v>7.53516738481936</v>
      </c>
      <c r="H88" s="6">
        <f t="shared" si="12"/>
        <v>56.77874751724543</v>
      </c>
      <c r="I88">
        <f t="shared" si="13"/>
        <v>32818.11606496786</v>
      </c>
      <c r="J88">
        <f t="shared" si="14"/>
        <v>6889</v>
      </c>
      <c r="K88">
        <f t="shared" si="15"/>
        <v>3981842</v>
      </c>
    </row>
    <row r="89" spans="1:11" ht="15">
      <c r="A89" s="2" t="s">
        <v>90</v>
      </c>
      <c r="B89" s="2">
        <v>580</v>
      </c>
      <c r="C89" s="7">
        <f t="shared" si="9"/>
        <v>0.0384487901889294</v>
      </c>
      <c r="D89">
        <v>84</v>
      </c>
      <c r="E89">
        <f t="shared" si="11"/>
        <v>48720</v>
      </c>
      <c r="F89">
        <f t="shared" si="16"/>
        <v>10723</v>
      </c>
      <c r="G89" s="6">
        <f t="shared" si="10"/>
        <v>8.53516738481936</v>
      </c>
      <c r="H89" s="6">
        <f t="shared" si="12"/>
        <v>72.84908228688415</v>
      </c>
      <c r="I89">
        <f t="shared" si="13"/>
        <v>42252.46772639281</v>
      </c>
      <c r="J89">
        <f t="shared" si="14"/>
        <v>7056</v>
      </c>
      <c r="K89">
        <f t="shared" si="15"/>
        <v>4092480</v>
      </c>
    </row>
    <row r="90" spans="1:11" ht="15">
      <c r="A90" s="2" t="s">
        <v>91</v>
      </c>
      <c r="B90" s="2">
        <v>533</v>
      </c>
      <c r="C90" s="7">
        <f t="shared" si="9"/>
        <v>0.03533311236327478</v>
      </c>
      <c r="D90">
        <v>85</v>
      </c>
      <c r="E90">
        <f t="shared" si="11"/>
        <v>45305</v>
      </c>
      <c r="F90">
        <f t="shared" si="16"/>
        <v>11256</v>
      </c>
      <c r="G90" s="6">
        <f t="shared" si="10"/>
        <v>9.53516738481936</v>
      </c>
      <c r="H90" s="6">
        <f t="shared" si="12"/>
        <v>90.91941705652287</v>
      </c>
      <c r="I90">
        <f t="shared" si="13"/>
        <v>48460.04929112669</v>
      </c>
      <c r="J90">
        <f t="shared" si="14"/>
        <v>7225</v>
      </c>
      <c r="K90">
        <f t="shared" si="15"/>
        <v>3850925</v>
      </c>
    </row>
    <row r="91" spans="1:11" ht="15">
      <c r="A91" s="2" t="s">
        <v>92</v>
      </c>
      <c r="B91" s="2">
        <v>516</v>
      </c>
      <c r="C91" s="7">
        <f t="shared" si="9"/>
        <v>0.03420616506463374</v>
      </c>
      <c r="D91">
        <v>86</v>
      </c>
      <c r="E91">
        <f t="shared" si="11"/>
        <v>44376</v>
      </c>
      <c r="F91">
        <f t="shared" si="16"/>
        <v>11772</v>
      </c>
      <c r="G91" s="6">
        <f t="shared" si="10"/>
        <v>10.53516738481936</v>
      </c>
      <c r="H91" s="6">
        <f t="shared" si="12"/>
        <v>110.9897518261616</v>
      </c>
      <c r="I91">
        <f t="shared" si="13"/>
        <v>57270.711942299386</v>
      </c>
      <c r="J91">
        <f t="shared" si="14"/>
        <v>7396</v>
      </c>
      <c r="K91">
        <f t="shared" si="15"/>
        <v>3816336</v>
      </c>
    </row>
    <row r="92" spans="1:11" ht="15">
      <c r="A92" s="2" t="s">
        <v>93</v>
      </c>
      <c r="B92" s="2">
        <v>505</v>
      </c>
      <c r="C92" s="7">
        <f t="shared" si="9"/>
        <v>0.033476963871395427</v>
      </c>
      <c r="D92">
        <v>87</v>
      </c>
      <c r="E92">
        <f t="shared" si="11"/>
        <v>43935</v>
      </c>
      <c r="F92">
        <f t="shared" si="16"/>
        <v>12277</v>
      </c>
      <c r="G92" s="6">
        <f t="shared" si="10"/>
        <v>11.53516738481936</v>
      </c>
      <c r="H92" s="6">
        <f t="shared" si="12"/>
        <v>133.0600865958003</v>
      </c>
      <c r="I92">
        <f t="shared" si="13"/>
        <v>67195.34373087915</v>
      </c>
      <c r="J92">
        <f t="shared" si="14"/>
        <v>7569</v>
      </c>
      <c r="K92">
        <f t="shared" si="15"/>
        <v>3822345</v>
      </c>
    </row>
    <row r="93" spans="1:11" ht="15">
      <c r="A93" s="2" t="s">
        <v>94</v>
      </c>
      <c r="B93" s="2">
        <v>488</v>
      </c>
      <c r="C93" s="7">
        <f t="shared" si="9"/>
        <v>0.032350016572754395</v>
      </c>
      <c r="D93">
        <v>88</v>
      </c>
      <c r="E93">
        <f t="shared" si="11"/>
        <v>42944</v>
      </c>
      <c r="F93">
        <f t="shared" si="16"/>
        <v>12765</v>
      </c>
      <c r="G93" s="6">
        <f t="shared" si="10"/>
        <v>12.53516738481936</v>
      </c>
      <c r="H93" s="6">
        <f t="shared" si="12"/>
        <v>157.13042136543902</v>
      </c>
      <c r="I93">
        <f t="shared" si="13"/>
        <v>76679.64562633424</v>
      </c>
      <c r="J93">
        <f t="shared" si="14"/>
        <v>7744</v>
      </c>
      <c r="K93">
        <f t="shared" si="15"/>
        <v>3779072</v>
      </c>
    </row>
    <row r="94" spans="1:11" ht="15">
      <c r="A94" s="2" t="s">
        <v>95</v>
      </c>
      <c r="B94" s="2">
        <v>443</v>
      </c>
      <c r="C94" s="7">
        <f t="shared" si="9"/>
        <v>0.029366920782234008</v>
      </c>
      <c r="D94">
        <v>89</v>
      </c>
      <c r="E94">
        <f t="shared" si="11"/>
        <v>39427</v>
      </c>
      <c r="F94">
        <f t="shared" si="16"/>
        <v>13208</v>
      </c>
      <c r="G94" s="6">
        <f t="shared" si="10"/>
        <v>13.53516738481936</v>
      </c>
      <c r="H94" s="6">
        <f t="shared" si="12"/>
        <v>183.20075613507774</v>
      </c>
      <c r="I94">
        <f t="shared" si="13"/>
        <v>81157.93496783944</v>
      </c>
      <c r="J94">
        <f t="shared" si="14"/>
        <v>7921</v>
      </c>
      <c r="K94">
        <f t="shared" si="15"/>
        <v>3509003</v>
      </c>
    </row>
    <row r="95" spans="1:11" ht="15">
      <c r="A95" s="2" t="s">
        <v>96</v>
      </c>
      <c r="B95" s="2">
        <v>397</v>
      </c>
      <c r="C95" s="7">
        <f t="shared" si="9"/>
        <v>0.026317533974146504</v>
      </c>
      <c r="D95">
        <v>90</v>
      </c>
      <c r="E95">
        <f t="shared" si="11"/>
        <v>35730</v>
      </c>
      <c r="F95">
        <f t="shared" si="16"/>
        <v>13605</v>
      </c>
      <c r="G95" s="6">
        <f t="shared" si="10"/>
        <v>14.53516738481936</v>
      </c>
      <c r="H95" s="6">
        <f t="shared" si="12"/>
        <v>211.27109090471646</v>
      </c>
      <c r="I95">
        <f t="shared" si="13"/>
        <v>83874.62308917244</v>
      </c>
      <c r="J95">
        <f t="shared" si="14"/>
        <v>8100</v>
      </c>
      <c r="K95">
        <f t="shared" si="15"/>
        <v>3215700</v>
      </c>
    </row>
    <row r="96" spans="1:11" ht="15">
      <c r="A96" s="2" t="s">
        <v>97</v>
      </c>
      <c r="B96" s="2">
        <v>305</v>
      </c>
      <c r="C96" s="7">
        <f t="shared" si="9"/>
        <v>0.020218760357971495</v>
      </c>
      <c r="D96">
        <v>91</v>
      </c>
      <c r="E96">
        <f t="shared" si="11"/>
        <v>27755</v>
      </c>
      <c r="F96">
        <f t="shared" si="16"/>
        <v>13910</v>
      </c>
      <c r="G96" s="6">
        <f t="shared" si="10"/>
        <v>15.53516738481936</v>
      </c>
      <c r="H96" s="6">
        <f t="shared" si="12"/>
        <v>241.34142567435518</v>
      </c>
      <c r="I96">
        <f t="shared" si="13"/>
        <v>73609.13483067833</v>
      </c>
      <c r="J96">
        <f t="shared" si="14"/>
        <v>8281</v>
      </c>
      <c r="K96">
        <f t="shared" si="15"/>
        <v>2525705</v>
      </c>
    </row>
    <row r="97" spans="1:11" ht="15">
      <c r="A97" s="2" t="s">
        <v>98</v>
      </c>
      <c r="B97" s="2">
        <v>279</v>
      </c>
      <c r="C97" s="7">
        <f t="shared" si="9"/>
        <v>0.018495193901226385</v>
      </c>
      <c r="D97">
        <v>92</v>
      </c>
      <c r="E97">
        <f t="shared" si="11"/>
        <v>25668</v>
      </c>
      <c r="F97">
        <f t="shared" si="16"/>
        <v>14189</v>
      </c>
      <c r="G97" s="6">
        <f t="shared" si="10"/>
        <v>16.53516738481936</v>
      </c>
      <c r="H97" s="6">
        <f t="shared" si="12"/>
        <v>273.4117604439939</v>
      </c>
      <c r="I97">
        <f t="shared" si="13"/>
        <v>76281.88116387429</v>
      </c>
      <c r="J97">
        <f t="shared" si="14"/>
        <v>8464</v>
      </c>
      <c r="K97">
        <f t="shared" si="15"/>
        <v>2361456</v>
      </c>
    </row>
    <row r="98" spans="1:11" ht="15">
      <c r="A98" s="2" t="s">
        <v>99</v>
      </c>
      <c r="B98" s="2">
        <v>214</v>
      </c>
      <c r="C98" s="7">
        <f t="shared" si="9"/>
        <v>0.014186277759363606</v>
      </c>
      <c r="D98">
        <v>93</v>
      </c>
      <c r="E98">
        <f t="shared" si="11"/>
        <v>19902</v>
      </c>
      <c r="F98">
        <f t="shared" si="16"/>
        <v>14403</v>
      </c>
      <c r="G98" s="6">
        <f t="shared" si="10"/>
        <v>17.53516738481936</v>
      </c>
      <c r="H98" s="6">
        <f t="shared" si="12"/>
        <v>307.48209521363265</v>
      </c>
      <c r="I98">
        <f t="shared" si="13"/>
        <v>65801.16837571739</v>
      </c>
      <c r="J98">
        <f t="shared" si="14"/>
        <v>8649</v>
      </c>
      <c r="K98">
        <f t="shared" si="15"/>
        <v>1850886</v>
      </c>
    </row>
    <row r="99" spans="1:11" ht="15">
      <c r="A99" s="2" t="s">
        <v>100</v>
      </c>
      <c r="B99" s="2">
        <v>185</v>
      </c>
      <c r="C99" s="7">
        <f t="shared" si="9"/>
        <v>0.012263838249917136</v>
      </c>
      <c r="D99">
        <v>94</v>
      </c>
      <c r="E99">
        <f t="shared" si="11"/>
        <v>17390</v>
      </c>
      <c r="F99">
        <f t="shared" si="16"/>
        <v>14588</v>
      </c>
      <c r="G99" s="6">
        <f t="shared" si="10"/>
        <v>18.53516738481936</v>
      </c>
      <c r="H99" s="6">
        <f t="shared" si="12"/>
        <v>343.55242998327134</v>
      </c>
      <c r="I99">
        <f t="shared" si="13"/>
        <v>63557.1995469052</v>
      </c>
      <c r="J99">
        <f t="shared" si="14"/>
        <v>8836</v>
      </c>
      <c r="K99">
        <f t="shared" si="15"/>
        <v>1634660</v>
      </c>
    </row>
    <row r="100" spans="1:11" ht="15">
      <c r="A100" s="2" t="s">
        <v>101</v>
      </c>
      <c r="B100" s="2">
        <v>142</v>
      </c>
      <c r="C100" s="7">
        <f t="shared" si="9"/>
        <v>0.009413324494530992</v>
      </c>
      <c r="D100">
        <v>95</v>
      </c>
      <c r="E100">
        <f t="shared" si="11"/>
        <v>13490</v>
      </c>
      <c r="F100">
        <f t="shared" si="16"/>
        <v>14730</v>
      </c>
      <c r="G100" s="6">
        <f t="shared" si="10"/>
        <v>19.53516738481936</v>
      </c>
      <c r="H100" s="6">
        <f t="shared" si="12"/>
        <v>381.6227647529101</v>
      </c>
      <c r="I100">
        <f t="shared" si="13"/>
        <v>54190.43259491323</v>
      </c>
      <c r="J100">
        <f t="shared" si="14"/>
        <v>9025</v>
      </c>
      <c r="K100">
        <f t="shared" si="15"/>
        <v>1281550</v>
      </c>
    </row>
    <row r="101" spans="1:11" ht="15">
      <c r="A101" s="2" t="s">
        <v>102</v>
      </c>
      <c r="B101" s="2">
        <v>128</v>
      </c>
      <c r="C101" s="7">
        <f t="shared" si="9"/>
        <v>0.008485250248591316</v>
      </c>
      <c r="D101">
        <v>96</v>
      </c>
      <c r="E101">
        <f t="shared" si="11"/>
        <v>12288</v>
      </c>
      <c r="F101">
        <f t="shared" si="16"/>
        <v>14858</v>
      </c>
      <c r="G101" s="6">
        <f t="shared" si="10"/>
        <v>20.53516738481936</v>
      </c>
      <c r="H101" s="6">
        <f t="shared" si="12"/>
        <v>421.6930995225488</v>
      </c>
      <c r="I101">
        <f t="shared" si="13"/>
        <v>53976.71673888624</v>
      </c>
      <c r="J101">
        <f t="shared" si="14"/>
        <v>9216</v>
      </c>
      <c r="K101">
        <f t="shared" si="15"/>
        <v>1179648</v>
      </c>
    </row>
    <row r="102" spans="1:11" ht="15">
      <c r="A102" s="2" t="s">
        <v>103</v>
      </c>
      <c r="B102" s="2">
        <v>60</v>
      </c>
      <c r="C102" s="7">
        <f t="shared" si="9"/>
        <v>0.003977461054027179</v>
      </c>
      <c r="D102">
        <v>97</v>
      </c>
      <c r="E102">
        <f t="shared" si="11"/>
        <v>5820</v>
      </c>
      <c r="F102">
        <f t="shared" si="16"/>
        <v>14918</v>
      </c>
      <c r="G102" s="6">
        <f t="shared" si="10"/>
        <v>21.53516738481936</v>
      </c>
      <c r="H102" s="6">
        <f t="shared" si="12"/>
        <v>463.7634342921875</v>
      </c>
      <c r="I102">
        <f t="shared" si="13"/>
        <v>27825.806057531252</v>
      </c>
      <c r="J102">
        <f t="shared" si="14"/>
        <v>9409</v>
      </c>
      <c r="K102">
        <f t="shared" si="15"/>
        <v>564540</v>
      </c>
    </row>
    <row r="103" spans="1:11" ht="15">
      <c r="A103" s="2" t="s">
        <v>104</v>
      </c>
      <c r="B103" s="2">
        <v>60</v>
      </c>
      <c r="C103" s="7">
        <f t="shared" si="9"/>
        <v>0.003977461054027179</v>
      </c>
      <c r="D103">
        <v>98</v>
      </c>
      <c r="E103">
        <f t="shared" si="11"/>
        <v>5880</v>
      </c>
      <c r="F103">
        <f t="shared" si="16"/>
        <v>14978</v>
      </c>
      <c r="G103" s="6">
        <f t="shared" si="10"/>
        <v>22.53516738481936</v>
      </c>
      <c r="H103" s="6">
        <f t="shared" si="12"/>
        <v>507.8337690618262</v>
      </c>
      <c r="I103">
        <f t="shared" si="13"/>
        <v>30470.026143709572</v>
      </c>
      <c r="J103">
        <f t="shared" si="14"/>
        <v>9604</v>
      </c>
      <c r="K103">
        <f t="shared" si="15"/>
        <v>576240</v>
      </c>
    </row>
    <row r="104" spans="1:11" ht="15">
      <c r="A104" s="2" t="s">
        <v>105</v>
      </c>
      <c r="B104" s="2">
        <v>44</v>
      </c>
      <c r="C104" s="7">
        <f t="shared" si="9"/>
        <v>0.002916804772953265</v>
      </c>
      <c r="D104">
        <v>99</v>
      </c>
      <c r="E104">
        <f t="shared" si="11"/>
        <v>4356</v>
      </c>
      <c r="F104">
        <f t="shared" si="16"/>
        <v>15022</v>
      </c>
      <c r="G104" s="6">
        <f t="shared" si="10"/>
        <v>23.53516738481936</v>
      </c>
      <c r="H104" s="6">
        <f t="shared" si="12"/>
        <v>553.9041038314649</v>
      </c>
      <c r="I104">
        <f t="shared" si="13"/>
        <v>24371.780568584458</v>
      </c>
      <c r="J104">
        <f t="shared" si="14"/>
        <v>9801</v>
      </c>
      <c r="K104">
        <f t="shared" si="15"/>
        <v>431244</v>
      </c>
    </row>
    <row r="105" spans="1:11" ht="15">
      <c r="A105" s="2" t="s">
        <v>106</v>
      </c>
      <c r="B105" s="2">
        <v>63</v>
      </c>
      <c r="C105" s="7">
        <f t="shared" si="9"/>
        <v>0.004176334106728539</v>
      </c>
      <c r="D105">
        <v>100</v>
      </c>
      <c r="E105">
        <f t="shared" si="11"/>
        <v>6300</v>
      </c>
      <c r="F105">
        <f t="shared" si="16"/>
        <v>15085</v>
      </c>
      <c r="G105" s="6">
        <f t="shared" si="10"/>
        <v>24.53516738481936</v>
      </c>
      <c r="H105" s="6">
        <f t="shared" si="12"/>
        <v>601.9744386011037</v>
      </c>
      <c r="I105">
        <f t="shared" si="13"/>
        <v>37924.38963186953</v>
      </c>
      <c r="J105">
        <f t="shared" si="14"/>
        <v>10000</v>
      </c>
      <c r="K105">
        <f t="shared" si="15"/>
        <v>630000</v>
      </c>
    </row>
    <row r="106" spans="1:2" ht="15">
      <c r="A106" s="2"/>
      <c r="B106" s="2"/>
    </row>
    <row r="107" spans="1:2" ht="15">
      <c r="A107" s="2"/>
      <c r="B107" s="2"/>
    </row>
  </sheetData>
  <sheetProtection/>
  <printOptions/>
  <pageMargins left="0.7" right="0.7" top="0.75" bottom="0.75" header="0.30000000000000004" footer="0.300000000000000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selection activeCell="N3" sqref="N3:O3"/>
    </sheetView>
  </sheetViews>
  <sheetFormatPr defaultColWidth="9.140625" defaultRowHeight="15"/>
  <cols>
    <col min="1" max="1" width="18.8515625" style="0" customWidth="1"/>
    <col min="2" max="2" width="11.140625" style="0" customWidth="1"/>
    <col min="3" max="3" width="11.7109375" style="0" customWidth="1"/>
    <col min="4" max="5" width="9.140625" style="0" customWidth="1"/>
    <col min="6" max="6" width="10.7109375" style="0" customWidth="1"/>
    <col min="7" max="7" width="10.28125" style="0" customWidth="1"/>
    <col min="8" max="10" width="9.140625" style="0" customWidth="1"/>
    <col min="11" max="11" width="10.00390625" style="0" customWidth="1"/>
    <col min="12" max="13" width="9.140625" style="0" customWidth="1"/>
    <col min="14" max="14" width="24.28125" style="0" customWidth="1"/>
  </cols>
  <sheetData>
    <row r="1" ht="15">
      <c r="A1" s="10" t="s">
        <v>126</v>
      </c>
    </row>
    <row r="2" spans="1:6" ht="45">
      <c r="A2" s="2"/>
      <c r="B2" s="5" t="s">
        <v>108</v>
      </c>
      <c r="C2" s="5" t="s">
        <v>109</v>
      </c>
      <c r="D2" s="5" t="s">
        <v>110</v>
      </c>
      <c r="F2" s="5" t="s">
        <v>111</v>
      </c>
    </row>
    <row r="3" spans="1:15" ht="15">
      <c r="A3" s="2"/>
      <c r="B3" s="4" t="s">
        <v>112</v>
      </c>
      <c r="C3" s="4" t="s">
        <v>113</v>
      </c>
      <c r="D3" s="4" t="s">
        <v>114</v>
      </c>
      <c r="E3" s="4" t="s">
        <v>115</v>
      </c>
      <c r="F3" s="5" t="s">
        <v>116</v>
      </c>
      <c r="G3" s="4" t="s">
        <v>117</v>
      </c>
      <c r="H3" s="4" t="s">
        <v>118</v>
      </c>
      <c r="I3" s="4" t="s">
        <v>119</v>
      </c>
      <c r="J3" s="4" t="s">
        <v>120</v>
      </c>
      <c r="K3" s="4" t="s">
        <v>121</v>
      </c>
      <c r="N3" s="8" t="s">
        <v>123</v>
      </c>
      <c r="O3" s="9">
        <f>E4/B4</f>
        <v>82.82188725158848</v>
      </c>
    </row>
    <row r="4" spans="1:11" ht="15">
      <c r="A4" s="1" t="s">
        <v>122</v>
      </c>
      <c r="B4" s="2">
        <v>14794</v>
      </c>
      <c r="C4" s="7">
        <f>(B4/$B$4)</f>
        <v>1</v>
      </c>
      <c r="E4">
        <f>SUM(E5:E105)</f>
        <v>1225267</v>
      </c>
      <c r="I4">
        <f>SUM(I5:I105)</f>
        <v>2396461.672907935</v>
      </c>
      <c r="K4">
        <f>SUM(K5:K105)</f>
        <v>103875387</v>
      </c>
    </row>
    <row r="5" spans="1:15" ht="15">
      <c r="A5" s="2" t="s">
        <v>6</v>
      </c>
      <c r="B5" s="2">
        <v>25</v>
      </c>
      <c r="C5" s="7">
        <f aca="true" t="shared" si="0" ref="C5:C68">(B5/$B$4)</f>
        <v>0.0016898742733540625</v>
      </c>
      <c r="D5">
        <v>0</v>
      </c>
      <c r="E5">
        <f>D5*B5</f>
        <v>0</v>
      </c>
      <c r="F5">
        <f>B5</f>
        <v>25</v>
      </c>
      <c r="G5" s="6">
        <f aca="true" t="shared" si="1" ref="G5:G36">D5-$O$3</f>
        <v>-82.82188725158848</v>
      </c>
      <c r="H5" s="6">
        <f>G5^2</f>
        <v>6859.465007914834</v>
      </c>
      <c r="I5">
        <f>H5*B5</f>
        <v>171486.62519787086</v>
      </c>
      <c r="J5">
        <f>D5^2</f>
        <v>0</v>
      </c>
      <c r="K5">
        <f>J5*B5</f>
        <v>0</v>
      </c>
      <c r="N5" s="8"/>
      <c r="O5" s="9"/>
    </row>
    <row r="6" spans="1:15" ht="15">
      <c r="A6" s="2" t="s">
        <v>7</v>
      </c>
      <c r="B6" s="2">
        <v>5</v>
      </c>
      <c r="C6" s="7">
        <f t="shared" si="0"/>
        <v>0.0003379748546708125</v>
      </c>
      <c r="D6">
        <v>1</v>
      </c>
      <c r="E6">
        <f aca="true" t="shared" si="2" ref="E6:E69">D6*B6</f>
        <v>5</v>
      </c>
      <c r="F6">
        <f>F5+B6</f>
        <v>30</v>
      </c>
      <c r="G6" s="6">
        <f t="shared" si="1"/>
        <v>-81.82188725158848</v>
      </c>
      <c r="H6" s="6">
        <f aca="true" t="shared" si="3" ref="H6:H69">G6^2</f>
        <v>6694.821233411657</v>
      </c>
      <c r="I6">
        <f aca="true" t="shared" si="4" ref="I6:I69">H6*B6</f>
        <v>33474.106167058286</v>
      </c>
      <c r="J6">
        <f aca="true" t="shared" si="5" ref="J6:J69">D6^2</f>
        <v>1</v>
      </c>
      <c r="K6">
        <f aca="true" t="shared" si="6" ref="K6:K69">J6*B6</f>
        <v>5</v>
      </c>
      <c r="N6" s="8"/>
      <c r="O6" s="8"/>
    </row>
    <row r="7" spans="1:15" ht="15">
      <c r="A7" s="2" t="s">
        <v>8</v>
      </c>
      <c r="B7" s="2">
        <v>3</v>
      </c>
      <c r="C7" s="7">
        <f t="shared" si="0"/>
        <v>0.0002027849128024875</v>
      </c>
      <c r="D7">
        <v>2</v>
      </c>
      <c r="E7">
        <f t="shared" si="2"/>
        <v>6</v>
      </c>
      <c r="F7">
        <f aca="true" t="shared" si="7" ref="F7:F70">F6+B7</f>
        <v>33</v>
      </c>
      <c r="G7" s="6">
        <f t="shared" si="1"/>
        <v>-80.82188725158848</v>
      </c>
      <c r="H7" s="6">
        <f t="shared" si="3"/>
        <v>6532.17745890848</v>
      </c>
      <c r="I7">
        <f t="shared" si="4"/>
        <v>19596.532376725438</v>
      </c>
      <c r="J7">
        <f t="shared" si="5"/>
        <v>4</v>
      </c>
      <c r="K7">
        <f t="shared" si="6"/>
        <v>12</v>
      </c>
      <c r="N7" s="8"/>
      <c r="O7" s="10"/>
    </row>
    <row r="8" spans="1:15" ht="15">
      <c r="A8" s="2" t="s">
        <v>9</v>
      </c>
      <c r="B8" s="2">
        <v>1</v>
      </c>
      <c r="C8" s="7">
        <f t="shared" si="0"/>
        <v>6.75949709341625E-05</v>
      </c>
      <c r="D8">
        <v>3</v>
      </c>
      <c r="E8">
        <f t="shared" si="2"/>
        <v>3</v>
      </c>
      <c r="F8">
        <f t="shared" si="7"/>
        <v>34</v>
      </c>
      <c r="G8" s="6">
        <f t="shared" si="1"/>
        <v>-79.82188725158848</v>
      </c>
      <c r="H8" s="6">
        <f t="shared" si="3"/>
        <v>6371.533684405304</v>
      </c>
      <c r="I8">
        <f t="shared" si="4"/>
        <v>6371.533684405304</v>
      </c>
      <c r="J8">
        <f t="shared" si="5"/>
        <v>9</v>
      </c>
      <c r="K8">
        <f t="shared" si="6"/>
        <v>9</v>
      </c>
      <c r="N8" s="8"/>
      <c r="O8" s="10"/>
    </row>
    <row r="9" spans="1:11" ht="15">
      <c r="A9" s="2" t="s">
        <v>10</v>
      </c>
      <c r="B9" s="2">
        <v>0</v>
      </c>
      <c r="C9" s="7">
        <f t="shared" si="0"/>
        <v>0</v>
      </c>
      <c r="D9">
        <v>4</v>
      </c>
      <c r="E9">
        <f t="shared" si="2"/>
        <v>0</v>
      </c>
      <c r="F9">
        <f t="shared" si="7"/>
        <v>34</v>
      </c>
      <c r="G9" s="6">
        <f t="shared" si="1"/>
        <v>-78.82188725158848</v>
      </c>
      <c r="H9" s="6">
        <f t="shared" si="3"/>
        <v>6212.889909902126</v>
      </c>
      <c r="I9">
        <f t="shared" si="4"/>
        <v>0</v>
      </c>
      <c r="J9">
        <f t="shared" si="5"/>
        <v>16</v>
      </c>
      <c r="K9">
        <f t="shared" si="6"/>
        <v>0</v>
      </c>
    </row>
    <row r="10" spans="1:14" ht="15">
      <c r="A10" s="2" t="s">
        <v>11</v>
      </c>
      <c r="B10" s="2">
        <v>0</v>
      </c>
      <c r="C10" s="7">
        <f t="shared" si="0"/>
        <v>0</v>
      </c>
      <c r="D10">
        <v>5</v>
      </c>
      <c r="E10">
        <f t="shared" si="2"/>
        <v>0</v>
      </c>
      <c r="F10">
        <f t="shared" si="7"/>
        <v>34</v>
      </c>
      <c r="G10" s="6">
        <f t="shared" si="1"/>
        <v>-77.82188725158848</v>
      </c>
      <c r="H10" s="6">
        <f t="shared" si="3"/>
        <v>6056.246135398949</v>
      </c>
      <c r="I10">
        <f t="shared" si="4"/>
        <v>0</v>
      </c>
      <c r="J10">
        <f t="shared" si="5"/>
        <v>25</v>
      </c>
      <c r="K10">
        <f t="shared" si="6"/>
        <v>0</v>
      </c>
      <c r="N10" s="8"/>
    </row>
    <row r="11" spans="1:16" ht="15">
      <c r="A11" s="2" t="s">
        <v>12</v>
      </c>
      <c r="B11" s="2">
        <v>2</v>
      </c>
      <c r="C11" s="7">
        <f t="shared" si="0"/>
        <v>0.000135189941868325</v>
      </c>
      <c r="D11">
        <v>6</v>
      </c>
      <c r="E11">
        <f t="shared" si="2"/>
        <v>12</v>
      </c>
      <c r="F11">
        <f t="shared" si="7"/>
        <v>36</v>
      </c>
      <c r="G11" s="6">
        <f t="shared" si="1"/>
        <v>-76.82188725158848</v>
      </c>
      <c r="H11" s="6">
        <f t="shared" si="3"/>
        <v>5901.602360895772</v>
      </c>
      <c r="I11">
        <f t="shared" si="4"/>
        <v>11803.204721791544</v>
      </c>
      <c r="J11">
        <f t="shared" si="5"/>
        <v>36</v>
      </c>
      <c r="K11">
        <f t="shared" si="6"/>
        <v>72</v>
      </c>
      <c r="N11" s="8"/>
      <c r="O11" s="8"/>
      <c r="P11" s="8"/>
    </row>
    <row r="12" spans="1:15" ht="15">
      <c r="A12" s="2" t="s">
        <v>13</v>
      </c>
      <c r="B12" s="2">
        <v>0</v>
      </c>
      <c r="C12" s="7">
        <f t="shared" si="0"/>
        <v>0</v>
      </c>
      <c r="D12">
        <v>7</v>
      </c>
      <c r="E12">
        <f t="shared" si="2"/>
        <v>0</v>
      </c>
      <c r="F12">
        <f t="shared" si="7"/>
        <v>36</v>
      </c>
      <c r="G12" s="6">
        <f t="shared" si="1"/>
        <v>-75.82188725158848</v>
      </c>
      <c r="H12" s="6">
        <f t="shared" si="3"/>
        <v>5748.958586392596</v>
      </c>
      <c r="I12">
        <f t="shared" si="4"/>
        <v>0</v>
      </c>
      <c r="J12">
        <f t="shared" si="5"/>
        <v>49</v>
      </c>
      <c r="K12">
        <f t="shared" si="6"/>
        <v>0</v>
      </c>
      <c r="N12" s="8"/>
      <c r="O12" s="9"/>
    </row>
    <row r="13" spans="1:15" ht="15">
      <c r="A13" s="2" t="s">
        <v>14</v>
      </c>
      <c r="B13" s="2">
        <v>0</v>
      </c>
      <c r="C13" s="7">
        <f t="shared" si="0"/>
        <v>0</v>
      </c>
      <c r="D13">
        <v>8</v>
      </c>
      <c r="E13">
        <f t="shared" si="2"/>
        <v>0</v>
      </c>
      <c r="F13">
        <f t="shared" si="7"/>
        <v>36</v>
      </c>
      <c r="G13" s="6">
        <f t="shared" si="1"/>
        <v>-74.82188725158848</v>
      </c>
      <c r="H13" s="6">
        <f t="shared" si="3"/>
        <v>5598.314811889419</v>
      </c>
      <c r="I13">
        <f t="shared" si="4"/>
        <v>0</v>
      </c>
      <c r="J13">
        <f t="shared" si="5"/>
        <v>64</v>
      </c>
      <c r="K13">
        <f t="shared" si="6"/>
        <v>0</v>
      </c>
      <c r="N13" s="8"/>
      <c r="O13" s="9"/>
    </row>
    <row r="14" spans="1:15" ht="15">
      <c r="A14" s="2" t="s">
        <v>15</v>
      </c>
      <c r="B14" s="2">
        <v>0</v>
      </c>
      <c r="C14" s="7">
        <f t="shared" si="0"/>
        <v>0</v>
      </c>
      <c r="D14">
        <v>9</v>
      </c>
      <c r="E14">
        <f t="shared" si="2"/>
        <v>0</v>
      </c>
      <c r="F14">
        <f t="shared" si="7"/>
        <v>36</v>
      </c>
      <c r="G14" s="6">
        <f t="shared" si="1"/>
        <v>-73.82188725158848</v>
      </c>
      <c r="H14" s="6">
        <f t="shared" si="3"/>
        <v>5449.671037386242</v>
      </c>
      <c r="I14">
        <f t="shared" si="4"/>
        <v>0</v>
      </c>
      <c r="J14">
        <f t="shared" si="5"/>
        <v>81</v>
      </c>
      <c r="K14">
        <f t="shared" si="6"/>
        <v>0</v>
      </c>
      <c r="N14" s="9"/>
      <c r="O14" s="9"/>
    </row>
    <row r="15" spans="1:11" ht="15">
      <c r="A15" s="2" t="s">
        <v>16</v>
      </c>
      <c r="B15" s="2">
        <v>0</v>
      </c>
      <c r="C15" s="7">
        <f t="shared" si="0"/>
        <v>0</v>
      </c>
      <c r="D15">
        <v>10</v>
      </c>
      <c r="E15">
        <f t="shared" si="2"/>
        <v>0</v>
      </c>
      <c r="F15">
        <f t="shared" si="7"/>
        <v>36</v>
      </c>
      <c r="G15" s="6">
        <f t="shared" si="1"/>
        <v>-72.82188725158848</v>
      </c>
      <c r="H15" s="6">
        <f t="shared" si="3"/>
        <v>5303.027262883064</v>
      </c>
      <c r="I15">
        <f t="shared" si="4"/>
        <v>0</v>
      </c>
      <c r="J15">
        <f t="shared" si="5"/>
        <v>100</v>
      </c>
      <c r="K15">
        <f t="shared" si="6"/>
        <v>0</v>
      </c>
    </row>
    <row r="16" spans="1:11" ht="15">
      <c r="A16" s="2" t="s">
        <v>17</v>
      </c>
      <c r="B16" s="2">
        <v>1</v>
      </c>
      <c r="C16" s="7">
        <f t="shared" si="0"/>
        <v>6.75949709341625E-05</v>
      </c>
      <c r="D16">
        <v>11</v>
      </c>
      <c r="E16">
        <f t="shared" si="2"/>
        <v>11</v>
      </c>
      <c r="F16">
        <f t="shared" si="7"/>
        <v>37</v>
      </c>
      <c r="G16" s="6">
        <f t="shared" si="1"/>
        <v>-71.82188725158848</v>
      </c>
      <c r="H16" s="6">
        <f t="shared" si="3"/>
        <v>5158.383488379887</v>
      </c>
      <c r="I16">
        <f t="shared" si="4"/>
        <v>5158.383488379887</v>
      </c>
      <c r="J16">
        <f t="shared" si="5"/>
        <v>121</v>
      </c>
      <c r="K16">
        <f t="shared" si="6"/>
        <v>121</v>
      </c>
    </row>
    <row r="17" spans="1:11" ht="15">
      <c r="A17" s="2" t="s">
        <v>18</v>
      </c>
      <c r="B17" s="2">
        <v>1</v>
      </c>
      <c r="C17" s="7">
        <f t="shared" si="0"/>
        <v>6.75949709341625E-05</v>
      </c>
      <c r="D17">
        <v>12</v>
      </c>
      <c r="E17">
        <f t="shared" si="2"/>
        <v>12</v>
      </c>
      <c r="F17">
        <f t="shared" si="7"/>
        <v>38</v>
      </c>
      <c r="G17" s="6">
        <f t="shared" si="1"/>
        <v>-70.82188725158848</v>
      </c>
      <c r="H17" s="6">
        <f t="shared" si="3"/>
        <v>5015.739713876711</v>
      </c>
      <c r="I17">
        <f t="shared" si="4"/>
        <v>5015.739713876711</v>
      </c>
      <c r="J17">
        <f t="shared" si="5"/>
        <v>144</v>
      </c>
      <c r="K17">
        <f t="shared" si="6"/>
        <v>144</v>
      </c>
    </row>
    <row r="18" spans="1:11" ht="15">
      <c r="A18" s="2" t="s">
        <v>19</v>
      </c>
      <c r="B18" s="2">
        <v>0</v>
      </c>
      <c r="C18" s="7">
        <f t="shared" si="0"/>
        <v>0</v>
      </c>
      <c r="D18">
        <v>13</v>
      </c>
      <c r="E18">
        <f t="shared" si="2"/>
        <v>0</v>
      </c>
      <c r="F18">
        <f t="shared" si="7"/>
        <v>38</v>
      </c>
      <c r="G18" s="6">
        <f t="shared" si="1"/>
        <v>-69.82188725158848</v>
      </c>
      <c r="H18" s="6">
        <f t="shared" si="3"/>
        <v>4875.095939373534</v>
      </c>
      <c r="I18">
        <f t="shared" si="4"/>
        <v>0</v>
      </c>
      <c r="J18">
        <f t="shared" si="5"/>
        <v>169</v>
      </c>
      <c r="K18">
        <f t="shared" si="6"/>
        <v>0</v>
      </c>
    </row>
    <row r="19" spans="1:11" ht="15">
      <c r="A19" s="2" t="s">
        <v>20</v>
      </c>
      <c r="B19" s="2">
        <v>4</v>
      </c>
      <c r="C19" s="7">
        <f t="shared" si="0"/>
        <v>0.00027037988373665</v>
      </c>
      <c r="D19">
        <v>14</v>
      </c>
      <c r="E19">
        <f t="shared" si="2"/>
        <v>56</v>
      </c>
      <c r="F19">
        <f t="shared" si="7"/>
        <v>42</v>
      </c>
      <c r="G19" s="6">
        <f t="shared" si="1"/>
        <v>-68.82188725158848</v>
      </c>
      <c r="H19" s="6">
        <f t="shared" si="3"/>
        <v>4736.452164870357</v>
      </c>
      <c r="I19">
        <f t="shared" si="4"/>
        <v>18945.808659481427</v>
      </c>
      <c r="J19">
        <f t="shared" si="5"/>
        <v>196</v>
      </c>
      <c r="K19">
        <f t="shared" si="6"/>
        <v>784</v>
      </c>
    </row>
    <row r="20" spans="1:11" ht="15">
      <c r="A20" s="2" t="s">
        <v>21</v>
      </c>
      <c r="B20" s="2">
        <v>4</v>
      </c>
      <c r="C20" s="7">
        <f t="shared" si="0"/>
        <v>0.00027037988373665</v>
      </c>
      <c r="D20">
        <v>15</v>
      </c>
      <c r="E20">
        <f t="shared" si="2"/>
        <v>60</v>
      </c>
      <c r="F20">
        <f t="shared" si="7"/>
        <v>46</v>
      </c>
      <c r="G20" s="6">
        <f t="shared" si="1"/>
        <v>-67.82188725158848</v>
      </c>
      <c r="H20" s="6">
        <f t="shared" si="3"/>
        <v>4599.8083903671795</v>
      </c>
      <c r="I20">
        <f t="shared" si="4"/>
        <v>18399.233561468718</v>
      </c>
      <c r="J20">
        <f t="shared" si="5"/>
        <v>225</v>
      </c>
      <c r="K20">
        <f t="shared" si="6"/>
        <v>900</v>
      </c>
    </row>
    <row r="21" spans="1:11" ht="15">
      <c r="A21" s="2" t="s">
        <v>22</v>
      </c>
      <c r="B21" s="2">
        <v>1</v>
      </c>
      <c r="C21" s="7">
        <f t="shared" si="0"/>
        <v>6.75949709341625E-05</v>
      </c>
      <c r="D21">
        <v>16</v>
      </c>
      <c r="E21">
        <f t="shared" si="2"/>
        <v>16</v>
      </c>
      <c r="F21">
        <f t="shared" si="7"/>
        <v>47</v>
      </c>
      <c r="G21" s="6">
        <f t="shared" si="1"/>
        <v>-66.82188725158848</v>
      </c>
      <c r="H21" s="6">
        <f t="shared" si="3"/>
        <v>4465.164615864002</v>
      </c>
      <c r="I21">
        <f t="shared" si="4"/>
        <v>4465.164615864002</v>
      </c>
      <c r="J21">
        <f t="shared" si="5"/>
        <v>256</v>
      </c>
      <c r="K21">
        <f t="shared" si="6"/>
        <v>256</v>
      </c>
    </row>
    <row r="22" spans="1:11" ht="15">
      <c r="A22" s="2" t="s">
        <v>23</v>
      </c>
      <c r="B22" s="2">
        <v>3</v>
      </c>
      <c r="C22" s="7">
        <f t="shared" si="0"/>
        <v>0.0002027849128024875</v>
      </c>
      <c r="D22">
        <v>17</v>
      </c>
      <c r="E22">
        <f t="shared" si="2"/>
        <v>51</v>
      </c>
      <c r="F22">
        <f t="shared" si="7"/>
        <v>50</v>
      </c>
      <c r="G22" s="6">
        <f t="shared" si="1"/>
        <v>-65.82188725158848</v>
      </c>
      <c r="H22" s="6">
        <f t="shared" si="3"/>
        <v>4332.520841360826</v>
      </c>
      <c r="I22">
        <f t="shared" si="4"/>
        <v>12997.562524082477</v>
      </c>
      <c r="J22">
        <f t="shared" si="5"/>
        <v>289</v>
      </c>
      <c r="K22">
        <f t="shared" si="6"/>
        <v>867</v>
      </c>
    </row>
    <row r="23" spans="1:11" ht="15">
      <c r="A23" s="2" t="s">
        <v>24</v>
      </c>
      <c r="B23" s="2">
        <v>2</v>
      </c>
      <c r="C23" s="7">
        <f t="shared" si="0"/>
        <v>0.000135189941868325</v>
      </c>
      <c r="D23">
        <v>18</v>
      </c>
      <c r="E23">
        <f t="shared" si="2"/>
        <v>36</v>
      </c>
      <c r="F23">
        <f t="shared" si="7"/>
        <v>52</v>
      </c>
      <c r="G23" s="6">
        <f t="shared" si="1"/>
        <v>-64.82188725158848</v>
      </c>
      <c r="H23" s="6">
        <f t="shared" si="3"/>
        <v>4201.877066857649</v>
      </c>
      <c r="I23">
        <f t="shared" si="4"/>
        <v>8403.754133715298</v>
      </c>
      <c r="J23">
        <f t="shared" si="5"/>
        <v>324</v>
      </c>
      <c r="K23">
        <f t="shared" si="6"/>
        <v>648</v>
      </c>
    </row>
    <row r="24" spans="1:11" ht="15">
      <c r="A24" s="2" t="s">
        <v>25</v>
      </c>
      <c r="B24" s="2">
        <v>2</v>
      </c>
      <c r="C24" s="7">
        <f t="shared" si="0"/>
        <v>0.000135189941868325</v>
      </c>
      <c r="D24">
        <v>19</v>
      </c>
      <c r="E24">
        <f t="shared" si="2"/>
        <v>38</v>
      </c>
      <c r="F24">
        <f t="shared" si="7"/>
        <v>54</v>
      </c>
      <c r="G24" s="6">
        <f t="shared" si="1"/>
        <v>-63.82188725158848</v>
      </c>
      <c r="H24" s="6">
        <f t="shared" si="3"/>
        <v>4073.233292354472</v>
      </c>
      <c r="I24">
        <f t="shared" si="4"/>
        <v>8146.466584708944</v>
      </c>
      <c r="J24">
        <f t="shared" si="5"/>
        <v>361</v>
      </c>
      <c r="K24">
        <f t="shared" si="6"/>
        <v>722</v>
      </c>
    </row>
    <row r="25" spans="1:11" ht="15">
      <c r="A25" s="2" t="s">
        <v>26</v>
      </c>
      <c r="B25" s="2">
        <v>1</v>
      </c>
      <c r="C25" s="7">
        <f t="shared" si="0"/>
        <v>6.75949709341625E-05</v>
      </c>
      <c r="D25">
        <v>20</v>
      </c>
      <c r="E25">
        <f t="shared" si="2"/>
        <v>20</v>
      </c>
      <c r="F25">
        <f t="shared" si="7"/>
        <v>55</v>
      </c>
      <c r="G25" s="6">
        <f t="shared" si="1"/>
        <v>-62.82188725158848</v>
      </c>
      <c r="H25" s="6">
        <f t="shared" si="3"/>
        <v>3946.589517851295</v>
      </c>
      <c r="I25">
        <f t="shared" si="4"/>
        <v>3946.589517851295</v>
      </c>
      <c r="J25">
        <f t="shared" si="5"/>
        <v>400</v>
      </c>
      <c r="K25">
        <f t="shared" si="6"/>
        <v>400</v>
      </c>
    </row>
    <row r="26" spans="1:11" ht="15">
      <c r="A26" s="2" t="s">
        <v>27</v>
      </c>
      <c r="B26" s="2">
        <v>2</v>
      </c>
      <c r="C26" s="7">
        <f t="shared" si="0"/>
        <v>0.000135189941868325</v>
      </c>
      <c r="D26">
        <v>21</v>
      </c>
      <c r="E26">
        <f t="shared" si="2"/>
        <v>42</v>
      </c>
      <c r="F26">
        <f t="shared" si="7"/>
        <v>57</v>
      </c>
      <c r="G26" s="6">
        <f t="shared" si="1"/>
        <v>-61.82188725158848</v>
      </c>
      <c r="H26" s="6">
        <f t="shared" si="3"/>
        <v>3821.945743348118</v>
      </c>
      <c r="I26">
        <f t="shared" si="4"/>
        <v>7643.891486696236</v>
      </c>
      <c r="J26">
        <f t="shared" si="5"/>
        <v>441</v>
      </c>
      <c r="K26">
        <f t="shared" si="6"/>
        <v>882</v>
      </c>
    </row>
    <row r="27" spans="1:11" ht="15">
      <c r="A27" s="2" t="s">
        <v>28</v>
      </c>
      <c r="B27" s="2">
        <v>3</v>
      </c>
      <c r="C27" s="7">
        <f t="shared" si="0"/>
        <v>0.0002027849128024875</v>
      </c>
      <c r="D27">
        <v>22</v>
      </c>
      <c r="E27">
        <f t="shared" si="2"/>
        <v>66</v>
      </c>
      <c r="F27">
        <f t="shared" si="7"/>
        <v>60</v>
      </c>
      <c r="G27" s="6">
        <f t="shared" si="1"/>
        <v>-60.82188725158848</v>
      </c>
      <c r="H27" s="6">
        <f t="shared" si="3"/>
        <v>3699.3019688449413</v>
      </c>
      <c r="I27">
        <f t="shared" si="4"/>
        <v>11097.905906534823</v>
      </c>
      <c r="J27">
        <f t="shared" si="5"/>
        <v>484</v>
      </c>
      <c r="K27">
        <f t="shared" si="6"/>
        <v>1452</v>
      </c>
    </row>
    <row r="28" spans="1:11" ht="15">
      <c r="A28" s="2" t="s">
        <v>29</v>
      </c>
      <c r="B28" s="2">
        <v>1</v>
      </c>
      <c r="C28" s="7">
        <f t="shared" si="0"/>
        <v>6.75949709341625E-05</v>
      </c>
      <c r="D28">
        <v>23</v>
      </c>
      <c r="E28">
        <f t="shared" si="2"/>
        <v>23</v>
      </c>
      <c r="F28">
        <f t="shared" si="7"/>
        <v>61</v>
      </c>
      <c r="G28" s="6">
        <f t="shared" si="1"/>
        <v>-59.82188725158848</v>
      </c>
      <c r="H28" s="6">
        <f t="shared" si="3"/>
        <v>3578.658194341764</v>
      </c>
      <c r="I28">
        <f t="shared" si="4"/>
        <v>3578.658194341764</v>
      </c>
      <c r="J28">
        <f t="shared" si="5"/>
        <v>529</v>
      </c>
      <c r="K28">
        <f t="shared" si="6"/>
        <v>529</v>
      </c>
    </row>
    <row r="29" spans="1:11" ht="15">
      <c r="A29" s="2" t="s">
        <v>30</v>
      </c>
      <c r="B29" s="2">
        <v>4</v>
      </c>
      <c r="C29" s="7">
        <f t="shared" si="0"/>
        <v>0.00027037988373665</v>
      </c>
      <c r="D29">
        <v>24</v>
      </c>
      <c r="E29">
        <f t="shared" si="2"/>
        <v>96</v>
      </c>
      <c r="F29">
        <f t="shared" si="7"/>
        <v>65</v>
      </c>
      <c r="G29" s="6">
        <f t="shared" si="1"/>
        <v>-58.82188725158848</v>
      </c>
      <c r="H29" s="6">
        <f t="shared" si="3"/>
        <v>3460.014419838587</v>
      </c>
      <c r="I29">
        <f t="shared" si="4"/>
        <v>13840.057679354348</v>
      </c>
      <c r="J29">
        <f t="shared" si="5"/>
        <v>576</v>
      </c>
      <c r="K29">
        <f t="shared" si="6"/>
        <v>2304</v>
      </c>
    </row>
    <row r="30" spans="1:11" ht="15">
      <c r="A30" s="2" t="s">
        <v>31</v>
      </c>
      <c r="B30" s="2">
        <v>1</v>
      </c>
      <c r="C30" s="7">
        <f t="shared" si="0"/>
        <v>6.75949709341625E-05</v>
      </c>
      <c r="D30">
        <v>25</v>
      </c>
      <c r="E30">
        <f t="shared" si="2"/>
        <v>25</v>
      </c>
      <c r="F30">
        <f t="shared" si="7"/>
        <v>66</v>
      </c>
      <c r="G30" s="6">
        <f t="shared" si="1"/>
        <v>-57.82188725158848</v>
      </c>
      <c r="H30" s="6">
        <f t="shared" si="3"/>
        <v>3343.3706453354102</v>
      </c>
      <c r="I30">
        <f t="shared" si="4"/>
        <v>3343.3706453354102</v>
      </c>
      <c r="J30">
        <f t="shared" si="5"/>
        <v>625</v>
      </c>
      <c r="K30">
        <f t="shared" si="6"/>
        <v>625</v>
      </c>
    </row>
    <row r="31" spans="1:11" ht="15">
      <c r="A31" s="2" t="s">
        <v>32</v>
      </c>
      <c r="B31" s="2">
        <v>4</v>
      </c>
      <c r="C31" s="7">
        <f t="shared" si="0"/>
        <v>0.00027037988373665</v>
      </c>
      <c r="D31">
        <v>26</v>
      </c>
      <c r="E31">
        <f t="shared" si="2"/>
        <v>104</v>
      </c>
      <c r="F31">
        <f t="shared" si="7"/>
        <v>70</v>
      </c>
      <c r="G31" s="6">
        <f t="shared" si="1"/>
        <v>-56.82188725158848</v>
      </c>
      <c r="H31" s="6">
        <f t="shared" si="3"/>
        <v>3228.726870832233</v>
      </c>
      <c r="I31">
        <f t="shared" si="4"/>
        <v>12914.907483328932</v>
      </c>
      <c r="J31">
        <f t="shared" si="5"/>
        <v>676</v>
      </c>
      <c r="K31">
        <f t="shared" si="6"/>
        <v>2704</v>
      </c>
    </row>
    <row r="32" spans="1:11" ht="15">
      <c r="A32" s="2" t="s">
        <v>33</v>
      </c>
      <c r="B32" s="2">
        <v>4</v>
      </c>
      <c r="C32" s="7">
        <f t="shared" si="0"/>
        <v>0.00027037988373665</v>
      </c>
      <c r="D32">
        <v>27</v>
      </c>
      <c r="E32">
        <f t="shared" si="2"/>
        <v>108</v>
      </c>
      <c r="F32">
        <f t="shared" si="7"/>
        <v>74</v>
      </c>
      <c r="G32" s="6">
        <f t="shared" si="1"/>
        <v>-55.82188725158848</v>
      </c>
      <c r="H32" s="6">
        <f t="shared" si="3"/>
        <v>3116.0830963290564</v>
      </c>
      <c r="I32">
        <f t="shared" si="4"/>
        <v>12464.332385316226</v>
      </c>
      <c r="J32">
        <f t="shared" si="5"/>
        <v>729</v>
      </c>
      <c r="K32">
        <f t="shared" si="6"/>
        <v>2916</v>
      </c>
    </row>
    <row r="33" spans="1:11" ht="15">
      <c r="A33" s="2" t="s">
        <v>34</v>
      </c>
      <c r="B33" s="2">
        <v>3</v>
      </c>
      <c r="C33" s="7">
        <f t="shared" si="0"/>
        <v>0.0002027849128024875</v>
      </c>
      <c r="D33">
        <v>28</v>
      </c>
      <c r="E33">
        <f t="shared" si="2"/>
        <v>84</v>
      </c>
      <c r="F33">
        <f t="shared" si="7"/>
        <v>77</v>
      </c>
      <c r="G33" s="6">
        <f t="shared" si="1"/>
        <v>-54.82188725158848</v>
      </c>
      <c r="H33" s="6">
        <f t="shared" si="3"/>
        <v>3005.4393218258792</v>
      </c>
      <c r="I33">
        <f t="shared" si="4"/>
        <v>9016.317965477638</v>
      </c>
      <c r="J33">
        <f t="shared" si="5"/>
        <v>784</v>
      </c>
      <c r="K33">
        <f t="shared" si="6"/>
        <v>2352</v>
      </c>
    </row>
    <row r="34" spans="1:11" ht="15">
      <c r="A34" s="2" t="s">
        <v>35</v>
      </c>
      <c r="B34" s="2">
        <v>1</v>
      </c>
      <c r="C34" s="7">
        <f t="shared" si="0"/>
        <v>6.75949709341625E-05</v>
      </c>
      <c r="D34">
        <v>29</v>
      </c>
      <c r="E34">
        <f t="shared" si="2"/>
        <v>29</v>
      </c>
      <c r="F34">
        <f t="shared" si="7"/>
        <v>78</v>
      </c>
      <c r="G34" s="6">
        <f t="shared" si="1"/>
        <v>-53.82188725158848</v>
      </c>
      <c r="H34" s="6">
        <f t="shared" si="3"/>
        <v>2896.7955473227025</v>
      </c>
      <c r="I34">
        <f t="shared" si="4"/>
        <v>2896.7955473227025</v>
      </c>
      <c r="J34">
        <f t="shared" si="5"/>
        <v>841</v>
      </c>
      <c r="K34">
        <f t="shared" si="6"/>
        <v>841</v>
      </c>
    </row>
    <row r="35" spans="1:11" ht="15">
      <c r="A35" s="2" t="s">
        <v>36</v>
      </c>
      <c r="B35" s="2">
        <v>5</v>
      </c>
      <c r="C35" s="7">
        <f t="shared" si="0"/>
        <v>0.0003379748546708125</v>
      </c>
      <c r="D35">
        <v>30</v>
      </c>
      <c r="E35">
        <f t="shared" si="2"/>
        <v>150</v>
      </c>
      <c r="F35">
        <f t="shared" si="7"/>
        <v>83</v>
      </c>
      <c r="G35" s="6">
        <f t="shared" si="1"/>
        <v>-52.82188725158848</v>
      </c>
      <c r="H35" s="6">
        <f t="shared" si="3"/>
        <v>2790.1517728195254</v>
      </c>
      <c r="I35">
        <f t="shared" si="4"/>
        <v>13950.758864097626</v>
      </c>
      <c r="J35">
        <f t="shared" si="5"/>
        <v>900</v>
      </c>
      <c r="K35">
        <f t="shared" si="6"/>
        <v>4500</v>
      </c>
    </row>
    <row r="36" spans="1:11" ht="15">
      <c r="A36" s="2" t="s">
        <v>37</v>
      </c>
      <c r="B36" s="2">
        <v>7</v>
      </c>
      <c r="C36" s="7">
        <f t="shared" si="0"/>
        <v>0.0004731647965391375</v>
      </c>
      <c r="D36">
        <v>31</v>
      </c>
      <c r="E36">
        <f t="shared" si="2"/>
        <v>217</v>
      </c>
      <c r="F36">
        <f t="shared" si="7"/>
        <v>90</v>
      </c>
      <c r="G36" s="6">
        <f t="shared" si="1"/>
        <v>-51.82188725158848</v>
      </c>
      <c r="H36" s="6">
        <f t="shared" si="3"/>
        <v>2685.5079983163487</v>
      </c>
      <c r="I36">
        <f t="shared" si="4"/>
        <v>18798.55598821444</v>
      </c>
      <c r="J36">
        <f t="shared" si="5"/>
        <v>961</v>
      </c>
      <c r="K36">
        <f t="shared" si="6"/>
        <v>6727</v>
      </c>
    </row>
    <row r="37" spans="1:11" ht="15">
      <c r="A37" s="2" t="s">
        <v>38</v>
      </c>
      <c r="B37" s="2">
        <v>6</v>
      </c>
      <c r="C37" s="7">
        <f t="shared" si="0"/>
        <v>0.000405569825604975</v>
      </c>
      <c r="D37">
        <v>32</v>
      </c>
      <c r="E37">
        <f t="shared" si="2"/>
        <v>192</v>
      </c>
      <c r="F37">
        <f t="shared" si="7"/>
        <v>96</v>
      </c>
      <c r="G37" s="6">
        <f aca="true" t="shared" si="8" ref="G37:G68">D37-$O$3</f>
        <v>-50.82188725158848</v>
      </c>
      <c r="H37" s="6">
        <f t="shared" si="3"/>
        <v>2582.8642238131715</v>
      </c>
      <c r="I37">
        <f t="shared" si="4"/>
        <v>15497.18534287903</v>
      </c>
      <c r="J37">
        <f t="shared" si="5"/>
        <v>1024</v>
      </c>
      <c r="K37">
        <f t="shared" si="6"/>
        <v>6144</v>
      </c>
    </row>
    <row r="38" spans="1:11" ht="15">
      <c r="A38" s="2" t="s">
        <v>39</v>
      </c>
      <c r="B38" s="2">
        <v>9</v>
      </c>
      <c r="C38" s="7">
        <f t="shared" si="0"/>
        <v>0.0006083547384074625</v>
      </c>
      <c r="D38">
        <v>33</v>
      </c>
      <c r="E38">
        <f t="shared" si="2"/>
        <v>297</v>
      </c>
      <c r="F38">
        <f t="shared" si="7"/>
        <v>105</v>
      </c>
      <c r="G38" s="6">
        <f t="shared" si="8"/>
        <v>-49.82188725158848</v>
      </c>
      <c r="H38" s="6">
        <f t="shared" si="3"/>
        <v>2482.2204493099944</v>
      </c>
      <c r="I38">
        <f t="shared" si="4"/>
        <v>22339.984043789947</v>
      </c>
      <c r="J38">
        <f t="shared" si="5"/>
        <v>1089</v>
      </c>
      <c r="K38">
        <f t="shared" si="6"/>
        <v>9801</v>
      </c>
    </row>
    <row r="39" spans="1:11" ht="15">
      <c r="A39" s="2" t="s">
        <v>40</v>
      </c>
      <c r="B39" s="2">
        <v>6</v>
      </c>
      <c r="C39" s="7">
        <f t="shared" si="0"/>
        <v>0.000405569825604975</v>
      </c>
      <c r="D39">
        <v>34</v>
      </c>
      <c r="E39">
        <f t="shared" si="2"/>
        <v>204</v>
      </c>
      <c r="F39">
        <f t="shared" si="7"/>
        <v>111</v>
      </c>
      <c r="G39" s="6">
        <f t="shared" si="8"/>
        <v>-48.82188725158848</v>
      </c>
      <c r="H39" s="6">
        <f t="shared" si="3"/>
        <v>2383.5766748068177</v>
      </c>
      <c r="I39">
        <f t="shared" si="4"/>
        <v>14301.460048840905</v>
      </c>
      <c r="J39">
        <f t="shared" si="5"/>
        <v>1156</v>
      </c>
      <c r="K39">
        <f t="shared" si="6"/>
        <v>6936</v>
      </c>
    </row>
    <row r="40" spans="1:11" ht="15">
      <c r="A40" s="2" t="s">
        <v>41</v>
      </c>
      <c r="B40" s="2">
        <v>12</v>
      </c>
      <c r="C40" s="7">
        <f t="shared" si="0"/>
        <v>0.00081113965120995</v>
      </c>
      <c r="D40">
        <v>35</v>
      </c>
      <c r="E40">
        <f t="shared" si="2"/>
        <v>420</v>
      </c>
      <c r="F40">
        <f t="shared" si="7"/>
        <v>123</v>
      </c>
      <c r="G40" s="6">
        <f t="shared" si="8"/>
        <v>-47.82188725158848</v>
      </c>
      <c r="H40" s="6">
        <f t="shared" si="3"/>
        <v>2286.9329003036405</v>
      </c>
      <c r="I40">
        <f t="shared" si="4"/>
        <v>27443.194803643688</v>
      </c>
      <c r="J40">
        <f t="shared" si="5"/>
        <v>1225</v>
      </c>
      <c r="K40">
        <f t="shared" si="6"/>
        <v>14700</v>
      </c>
    </row>
    <row r="41" spans="1:11" ht="15">
      <c r="A41" s="2" t="s">
        <v>42</v>
      </c>
      <c r="B41" s="2">
        <v>13</v>
      </c>
      <c r="C41" s="7">
        <f t="shared" si="0"/>
        <v>0.0008787346221441124</v>
      </c>
      <c r="D41">
        <v>36</v>
      </c>
      <c r="E41">
        <f t="shared" si="2"/>
        <v>468</v>
      </c>
      <c r="F41">
        <f t="shared" si="7"/>
        <v>136</v>
      </c>
      <c r="G41" s="6">
        <f t="shared" si="8"/>
        <v>-46.82188725158848</v>
      </c>
      <c r="H41" s="6">
        <f t="shared" si="3"/>
        <v>2192.289125800464</v>
      </c>
      <c r="I41">
        <f t="shared" si="4"/>
        <v>28499.75863540603</v>
      </c>
      <c r="J41">
        <f t="shared" si="5"/>
        <v>1296</v>
      </c>
      <c r="K41">
        <f t="shared" si="6"/>
        <v>16848</v>
      </c>
    </row>
    <row r="42" spans="1:11" ht="15">
      <c r="A42" s="2" t="s">
        <v>43</v>
      </c>
      <c r="B42" s="2">
        <v>5</v>
      </c>
      <c r="C42" s="7">
        <f t="shared" si="0"/>
        <v>0.0003379748546708125</v>
      </c>
      <c r="D42">
        <v>37</v>
      </c>
      <c r="E42">
        <f t="shared" si="2"/>
        <v>185</v>
      </c>
      <c r="F42">
        <f t="shared" si="7"/>
        <v>141</v>
      </c>
      <c r="G42" s="6">
        <f t="shared" si="8"/>
        <v>-45.82188725158848</v>
      </c>
      <c r="H42" s="6">
        <f t="shared" si="3"/>
        <v>2099.6453512972867</v>
      </c>
      <c r="I42">
        <f t="shared" si="4"/>
        <v>10498.226756486434</v>
      </c>
      <c r="J42">
        <f t="shared" si="5"/>
        <v>1369</v>
      </c>
      <c r="K42">
        <f t="shared" si="6"/>
        <v>6845</v>
      </c>
    </row>
    <row r="43" spans="1:11" ht="15">
      <c r="A43" s="2" t="s">
        <v>44</v>
      </c>
      <c r="B43" s="2">
        <v>10</v>
      </c>
      <c r="C43" s="7">
        <f t="shared" si="0"/>
        <v>0.000675949709341625</v>
      </c>
      <c r="D43">
        <v>38</v>
      </c>
      <c r="E43">
        <f t="shared" si="2"/>
        <v>380</v>
      </c>
      <c r="F43">
        <f t="shared" si="7"/>
        <v>151</v>
      </c>
      <c r="G43" s="6">
        <f t="shared" si="8"/>
        <v>-44.82188725158848</v>
      </c>
      <c r="H43" s="6">
        <f t="shared" si="3"/>
        <v>2009.0015767941097</v>
      </c>
      <c r="I43">
        <f t="shared" si="4"/>
        <v>20090.0157679411</v>
      </c>
      <c r="J43">
        <f t="shared" si="5"/>
        <v>1444</v>
      </c>
      <c r="K43">
        <f t="shared" si="6"/>
        <v>14440</v>
      </c>
    </row>
    <row r="44" spans="1:11" ht="15">
      <c r="A44" s="2" t="s">
        <v>45</v>
      </c>
      <c r="B44" s="2">
        <v>16</v>
      </c>
      <c r="C44" s="7">
        <f t="shared" si="0"/>
        <v>0.0010815195349466</v>
      </c>
      <c r="D44">
        <v>39</v>
      </c>
      <c r="E44">
        <f t="shared" si="2"/>
        <v>624</v>
      </c>
      <c r="F44">
        <f t="shared" si="7"/>
        <v>167</v>
      </c>
      <c r="G44" s="6">
        <f t="shared" si="8"/>
        <v>-43.82188725158848</v>
      </c>
      <c r="H44" s="6">
        <f t="shared" si="3"/>
        <v>1920.3578022909328</v>
      </c>
      <c r="I44">
        <f t="shared" si="4"/>
        <v>30725.724836654925</v>
      </c>
      <c r="J44">
        <f t="shared" si="5"/>
        <v>1521</v>
      </c>
      <c r="K44">
        <f t="shared" si="6"/>
        <v>24336</v>
      </c>
    </row>
    <row r="45" spans="1:11" ht="15">
      <c r="A45" s="2" t="s">
        <v>46</v>
      </c>
      <c r="B45" s="2">
        <v>18</v>
      </c>
      <c r="C45" s="7">
        <f t="shared" si="0"/>
        <v>0.001216709476814925</v>
      </c>
      <c r="D45">
        <v>40</v>
      </c>
      <c r="E45">
        <f t="shared" si="2"/>
        <v>720</v>
      </c>
      <c r="F45">
        <f t="shared" si="7"/>
        <v>185</v>
      </c>
      <c r="G45" s="6">
        <f t="shared" si="8"/>
        <v>-42.82188725158848</v>
      </c>
      <c r="H45" s="6">
        <f t="shared" si="3"/>
        <v>1833.7140277877559</v>
      </c>
      <c r="I45">
        <f t="shared" si="4"/>
        <v>33006.85250017961</v>
      </c>
      <c r="J45">
        <f t="shared" si="5"/>
        <v>1600</v>
      </c>
      <c r="K45">
        <f t="shared" si="6"/>
        <v>28800</v>
      </c>
    </row>
    <row r="46" spans="1:11" ht="15">
      <c r="A46" s="2" t="s">
        <v>47</v>
      </c>
      <c r="B46" s="2">
        <v>18</v>
      </c>
      <c r="C46" s="7">
        <f t="shared" si="0"/>
        <v>0.001216709476814925</v>
      </c>
      <c r="D46">
        <v>41</v>
      </c>
      <c r="E46">
        <f t="shared" si="2"/>
        <v>738</v>
      </c>
      <c r="F46">
        <f t="shared" si="7"/>
        <v>203</v>
      </c>
      <c r="G46" s="6">
        <f t="shared" si="8"/>
        <v>-41.82188725158848</v>
      </c>
      <c r="H46" s="6">
        <f t="shared" si="3"/>
        <v>1749.070253284579</v>
      </c>
      <c r="I46">
        <f t="shared" si="4"/>
        <v>31483.26455912242</v>
      </c>
      <c r="J46">
        <f t="shared" si="5"/>
        <v>1681</v>
      </c>
      <c r="K46">
        <f t="shared" si="6"/>
        <v>30258</v>
      </c>
    </row>
    <row r="47" spans="1:11" ht="15">
      <c r="A47" s="2" t="s">
        <v>48</v>
      </c>
      <c r="B47" s="2">
        <v>23</v>
      </c>
      <c r="C47" s="7">
        <f t="shared" si="0"/>
        <v>0.0015546843314857375</v>
      </c>
      <c r="D47">
        <v>42</v>
      </c>
      <c r="E47">
        <f t="shared" si="2"/>
        <v>966</v>
      </c>
      <c r="F47">
        <f t="shared" si="7"/>
        <v>226</v>
      </c>
      <c r="G47" s="6">
        <f t="shared" si="8"/>
        <v>-40.82188725158848</v>
      </c>
      <c r="H47" s="6">
        <f t="shared" si="3"/>
        <v>1666.426478781402</v>
      </c>
      <c r="I47">
        <f t="shared" si="4"/>
        <v>38327.80901197225</v>
      </c>
      <c r="J47">
        <f t="shared" si="5"/>
        <v>1764</v>
      </c>
      <c r="K47">
        <f t="shared" si="6"/>
        <v>40572</v>
      </c>
    </row>
    <row r="48" spans="1:11" ht="15">
      <c r="A48" s="2" t="s">
        <v>49</v>
      </c>
      <c r="B48" s="2">
        <v>20</v>
      </c>
      <c r="C48" s="7">
        <f t="shared" si="0"/>
        <v>0.00135189941868325</v>
      </c>
      <c r="D48">
        <v>43</v>
      </c>
      <c r="E48">
        <f t="shared" si="2"/>
        <v>860</v>
      </c>
      <c r="F48">
        <f t="shared" si="7"/>
        <v>246</v>
      </c>
      <c r="G48" s="6">
        <f t="shared" si="8"/>
        <v>-39.82188725158848</v>
      </c>
      <c r="H48" s="6">
        <f t="shared" si="3"/>
        <v>1585.782704278225</v>
      </c>
      <c r="I48">
        <f t="shared" si="4"/>
        <v>31715.6540855645</v>
      </c>
      <c r="J48">
        <f t="shared" si="5"/>
        <v>1849</v>
      </c>
      <c r="K48">
        <f t="shared" si="6"/>
        <v>36980</v>
      </c>
    </row>
    <row r="49" spans="1:11" ht="15">
      <c r="A49" s="2" t="s">
        <v>50</v>
      </c>
      <c r="B49" s="2">
        <v>29</v>
      </c>
      <c r="C49" s="7">
        <f t="shared" si="0"/>
        <v>0.0019602541570907126</v>
      </c>
      <c r="D49">
        <v>44</v>
      </c>
      <c r="E49">
        <f t="shared" si="2"/>
        <v>1276</v>
      </c>
      <c r="F49">
        <f t="shared" si="7"/>
        <v>275</v>
      </c>
      <c r="G49" s="6">
        <f t="shared" si="8"/>
        <v>-38.82188725158848</v>
      </c>
      <c r="H49" s="6">
        <f t="shared" si="3"/>
        <v>1507.138929775048</v>
      </c>
      <c r="I49">
        <f t="shared" si="4"/>
        <v>43707.02896347639</v>
      </c>
      <c r="J49">
        <f t="shared" si="5"/>
        <v>1936</v>
      </c>
      <c r="K49">
        <f t="shared" si="6"/>
        <v>56144</v>
      </c>
    </row>
    <row r="50" spans="1:11" ht="15">
      <c r="A50" s="2" t="s">
        <v>51</v>
      </c>
      <c r="B50" s="2">
        <v>19</v>
      </c>
      <c r="C50" s="7">
        <f t="shared" si="0"/>
        <v>0.0012843044477490874</v>
      </c>
      <c r="D50">
        <v>45</v>
      </c>
      <c r="E50">
        <f t="shared" si="2"/>
        <v>855</v>
      </c>
      <c r="F50">
        <f t="shared" si="7"/>
        <v>294</v>
      </c>
      <c r="G50" s="6">
        <f t="shared" si="8"/>
        <v>-37.82188725158848</v>
      </c>
      <c r="H50" s="6">
        <f t="shared" si="3"/>
        <v>1430.495155271871</v>
      </c>
      <c r="I50">
        <f t="shared" si="4"/>
        <v>27179.40795016555</v>
      </c>
      <c r="J50">
        <f t="shared" si="5"/>
        <v>2025</v>
      </c>
      <c r="K50">
        <f t="shared" si="6"/>
        <v>38475</v>
      </c>
    </row>
    <row r="51" spans="1:11" ht="15">
      <c r="A51" s="2" t="s">
        <v>52</v>
      </c>
      <c r="B51" s="2">
        <v>18</v>
      </c>
      <c r="C51" s="7">
        <f t="shared" si="0"/>
        <v>0.001216709476814925</v>
      </c>
      <c r="D51">
        <v>46</v>
      </c>
      <c r="E51">
        <f t="shared" si="2"/>
        <v>828</v>
      </c>
      <c r="F51">
        <f t="shared" si="7"/>
        <v>312</v>
      </c>
      <c r="G51" s="6">
        <f t="shared" si="8"/>
        <v>-36.82188725158848</v>
      </c>
      <c r="H51" s="6">
        <f t="shared" si="3"/>
        <v>1355.851380768694</v>
      </c>
      <c r="I51">
        <f t="shared" si="4"/>
        <v>24405.324853836493</v>
      </c>
      <c r="J51">
        <f t="shared" si="5"/>
        <v>2116</v>
      </c>
      <c r="K51">
        <f t="shared" si="6"/>
        <v>38088</v>
      </c>
    </row>
    <row r="52" spans="1:11" ht="15">
      <c r="A52" s="2" t="s">
        <v>53</v>
      </c>
      <c r="B52" s="2">
        <v>30</v>
      </c>
      <c r="C52" s="7">
        <f t="shared" si="0"/>
        <v>0.002027849128024875</v>
      </c>
      <c r="D52">
        <v>47</v>
      </c>
      <c r="E52">
        <f t="shared" si="2"/>
        <v>1410</v>
      </c>
      <c r="F52">
        <f t="shared" si="7"/>
        <v>342</v>
      </c>
      <c r="G52" s="6">
        <f t="shared" si="8"/>
        <v>-35.82188725158848</v>
      </c>
      <c r="H52" s="6">
        <f t="shared" si="3"/>
        <v>1283.2076062655171</v>
      </c>
      <c r="I52">
        <f t="shared" si="4"/>
        <v>38496.22818796551</v>
      </c>
      <c r="J52">
        <f t="shared" si="5"/>
        <v>2209</v>
      </c>
      <c r="K52">
        <f t="shared" si="6"/>
        <v>66270</v>
      </c>
    </row>
    <row r="53" spans="1:11" ht="15">
      <c r="A53" s="2" t="s">
        <v>54</v>
      </c>
      <c r="B53" s="2">
        <v>24</v>
      </c>
      <c r="C53" s="7">
        <f t="shared" si="0"/>
        <v>0.0016222793024199</v>
      </c>
      <c r="D53">
        <v>48</v>
      </c>
      <c r="E53">
        <f t="shared" si="2"/>
        <v>1152</v>
      </c>
      <c r="F53">
        <f t="shared" si="7"/>
        <v>366</v>
      </c>
      <c r="G53" s="6">
        <f t="shared" si="8"/>
        <v>-34.82188725158848</v>
      </c>
      <c r="H53" s="6">
        <f t="shared" si="3"/>
        <v>1212.5638317623402</v>
      </c>
      <c r="I53">
        <f t="shared" si="4"/>
        <v>29101.531962296165</v>
      </c>
      <c r="J53">
        <f t="shared" si="5"/>
        <v>2304</v>
      </c>
      <c r="K53">
        <f t="shared" si="6"/>
        <v>55296</v>
      </c>
    </row>
    <row r="54" spans="1:11" ht="15">
      <c r="A54" s="2" t="s">
        <v>55</v>
      </c>
      <c r="B54" s="2">
        <v>48</v>
      </c>
      <c r="C54" s="7">
        <f t="shared" si="0"/>
        <v>0.0032445586048398</v>
      </c>
      <c r="D54">
        <v>49</v>
      </c>
      <c r="E54">
        <f t="shared" si="2"/>
        <v>2352</v>
      </c>
      <c r="F54">
        <f t="shared" si="7"/>
        <v>414</v>
      </c>
      <c r="G54" s="6">
        <f t="shared" si="8"/>
        <v>-33.82188725158848</v>
      </c>
      <c r="H54" s="6">
        <f t="shared" si="3"/>
        <v>1143.9200572591633</v>
      </c>
      <c r="I54">
        <f t="shared" si="4"/>
        <v>54908.162748439834</v>
      </c>
      <c r="J54">
        <f t="shared" si="5"/>
        <v>2401</v>
      </c>
      <c r="K54">
        <f t="shared" si="6"/>
        <v>115248</v>
      </c>
    </row>
    <row r="55" spans="1:11" ht="15">
      <c r="A55" s="2" t="s">
        <v>56</v>
      </c>
      <c r="B55" s="2">
        <v>34</v>
      </c>
      <c r="C55" s="7">
        <f t="shared" si="0"/>
        <v>0.002298229011761525</v>
      </c>
      <c r="D55">
        <v>50</v>
      </c>
      <c r="E55">
        <f t="shared" si="2"/>
        <v>1700</v>
      </c>
      <c r="F55">
        <f t="shared" si="7"/>
        <v>448</v>
      </c>
      <c r="G55" s="6">
        <f t="shared" si="8"/>
        <v>-32.82188725158848</v>
      </c>
      <c r="H55" s="6">
        <f t="shared" si="3"/>
        <v>1077.2762827559864</v>
      </c>
      <c r="I55">
        <f t="shared" si="4"/>
        <v>36627.393613703534</v>
      </c>
      <c r="J55">
        <f t="shared" si="5"/>
        <v>2500</v>
      </c>
      <c r="K55">
        <f t="shared" si="6"/>
        <v>85000</v>
      </c>
    </row>
    <row r="56" spans="1:11" ht="15">
      <c r="A56" s="2" t="s">
        <v>57</v>
      </c>
      <c r="B56" s="2">
        <v>43</v>
      </c>
      <c r="C56" s="7">
        <f t="shared" si="0"/>
        <v>0.0029065837501689876</v>
      </c>
      <c r="D56">
        <v>51</v>
      </c>
      <c r="E56">
        <f t="shared" si="2"/>
        <v>2193</v>
      </c>
      <c r="F56">
        <f t="shared" si="7"/>
        <v>491</v>
      </c>
      <c r="G56" s="6">
        <f t="shared" si="8"/>
        <v>-31.82188725158848</v>
      </c>
      <c r="H56" s="6">
        <f t="shared" si="3"/>
        <v>1012.6325082528093</v>
      </c>
      <c r="I56">
        <f t="shared" si="4"/>
        <v>43543.1978548708</v>
      </c>
      <c r="J56">
        <f t="shared" si="5"/>
        <v>2601</v>
      </c>
      <c r="K56">
        <f t="shared" si="6"/>
        <v>111843</v>
      </c>
    </row>
    <row r="57" spans="1:11" ht="15">
      <c r="A57" s="2" t="s">
        <v>58</v>
      </c>
      <c r="B57" s="2">
        <v>45</v>
      </c>
      <c r="C57" s="7">
        <f t="shared" si="0"/>
        <v>0.0030417736920373122</v>
      </c>
      <c r="D57">
        <v>52</v>
      </c>
      <c r="E57">
        <f t="shared" si="2"/>
        <v>2340</v>
      </c>
      <c r="F57">
        <f t="shared" si="7"/>
        <v>536</v>
      </c>
      <c r="G57" s="6">
        <f t="shared" si="8"/>
        <v>-30.82188725158848</v>
      </c>
      <c r="H57" s="6">
        <f t="shared" si="3"/>
        <v>949.9887337496324</v>
      </c>
      <c r="I57">
        <f t="shared" si="4"/>
        <v>42749.493018733454</v>
      </c>
      <c r="J57">
        <f t="shared" si="5"/>
        <v>2704</v>
      </c>
      <c r="K57">
        <f t="shared" si="6"/>
        <v>121680</v>
      </c>
    </row>
    <row r="58" spans="1:11" ht="15">
      <c r="A58" s="2" t="s">
        <v>59</v>
      </c>
      <c r="B58" s="2">
        <v>44</v>
      </c>
      <c r="C58" s="7">
        <f t="shared" si="0"/>
        <v>0.00297417872110315</v>
      </c>
      <c r="D58">
        <v>53</v>
      </c>
      <c r="E58">
        <f t="shared" si="2"/>
        <v>2332</v>
      </c>
      <c r="F58">
        <f t="shared" si="7"/>
        <v>580</v>
      </c>
      <c r="G58" s="6">
        <f t="shared" si="8"/>
        <v>-29.82188725158848</v>
      </c>
      <c r="H58" s="6">
        <f t="shared" si="3"/>
        <v>889.3449592464555</v>
      </c>
      <c r="I58">
        <f t="shared" si="4"/>
        <v>39131.17820684404</v>
      </c>
      <c r="J58">
        <f t="shared" si="5"/>
        <v>2809</v>
      </c>
      <c r="K58">
        <f t="shared" si="6"/>
        <v>123596</v>
      </c>
    </row>
    <row r="59" spans="1:11" ht="15">
      <c r="A59" s="2" t="s">
        <v>60</v>
      </c>
      <c r="B59" s="2">
        <v>39</v>
      </c>
      <c r="C59" s="7">
        <f t="shared" si="0"/>
        <v>0.0026362038664323375</v>
      </c>
      <c r="D59">
        <v>54</v>
      </c>
      <c r="E59">
        <f t="shared" si="2"/>
        <v>2106</v>
      </c>
      <c r="F59">
        <f t="shared" si="7"/>
        <v>619</v>
      </c>
      <c r="G59" s="6">
        <f t="shared" si="8"/>
        <v>-28.82188725158848</v>
      </c>
      <c r="H59" s="6">
        <f t="shared" si="3"/>
        <v>830.7011847432784</v>
      </c>
      <c r="I59">
        <f t="shared" si="4"/>
        <v>32397.346204987858</v>
      </c>
      <c r="J59">
        <f t="shared" si="5"/>
        <v>2916</v>
      </c>
      <c r="K59">
        <f t="shared" si="6"/>
        <v>113724</v>
      </c>
    </row>
    <row r="60" spans="1:11" ht="15">
      <c r="A60" s="2" t="s">
        <v>61</v>
      </c>
      <c r="B60" s="2">
        <v>46</v>
      </c>
      <c r="C60" s="7">
        <f t="shared" si="0"/>
        <v>0.003109368662971475</v>
      </c>
      <c r="D60">
        <v>55</v>
      </c>
      <c r="E60">
        <f t="shared" si="2"/>
        <v>2530</v>
      </c>
      <c r="F60">
        <f t="shared" si="7"/>
        <v>665</v>
      </c>
      <c r="G60" s="6">
        <f t="shared" si="8"/>
        <v>-27.82188725158848</v>
      </c>
      <c r="H60" s="6">
        <f t="shared" si="3"/>
        <v>774.0574102401015</v>
      </c>
      <c r="I60">
        <f t="shared" si="4"/>
        <v>35606.64087104467</v>
      </c>
      <c r="J60">
        <f t="shared" si="5"/>
        <v>3025</v>
      </c>
      <c r="K60">
        <f t="shared" si="6"/>
        <v>139150</v>
      </c>
    </row>
    <row r="61" spans="1:11" ht="15">
      <c r="A61" s="2" t="s">
        <v>62</v>
      </c>
      <c r="B61" s="2">
        <v>41</v>
      </c>
      <c r="C61" s="7">
        <f t="shared" si="0"/>
        <v>0.0027713938083006625</v>
      </c>
      <c r="D61">
        <v>56</v>
      </c>
      <c r="E61">
        <f t="shared" si="2"/>
        <v>2296</v>
      </c>
      <c r="F61">
        <f t="shared" si="7"/>
        <v>706</v>
      </c>
      <c r="G61" s="6">
        <f t="shared" si="8"/>
        <v>-26.82188725158848</v>
      </c>
      <c r="H61" s="6">
        <f t="shared" si="3"/>
        <v>719.4136357369246</v>
      </c>
      <c r="I61">
        <f t="shared" si="4"/>
        <v>29495.95906521391</v>
      </c>
      <c r="J61">
        <f t="shared" si="5"/>
        <v>3136</v>
      </c>
      <c r="K61">
        <f t="shared" si="6"/>
        <v>128576</v>
      </c>
    </row>
    <row r="62" spans="1:11" ht="15">
      <c r="A62" s="2" t="s">
        <v>63</v>
      </c>
      <c r="B62" s="2">
        <v>63</v>
      </c>
      <c r="C62" s="7">
        <f t="shared" si="0"/>
        <v>0.004258483168852237</v>
      </c>
      <c r="D62">
        <v>57</v>
      </c>
      <c r="E62">
        <f t="shared" si="2"/>
        <v>3591</v>
      </c>
      <c r="F62">
        <f t="shared" si="7"/>
        <v>769</v>
      </c>
      <c r="G62" s="6">
        <f t="shared" si="8"/>
        <v>-25.82188725158848</v>
      </c>
      <c r="H62" s="6">
        <f t="shared" si="3"/>
        <v>666.7698612337476</v>
      </c>
      <c r="I62">
        <f t="shared" si="4"/>
        <v>42006.5012577261</v>
      </c>
      <c r="J62">
        <f t="shared" si="5"/>
        <v>3249</v>
      </c>
      <c r="K62">
        <f t="shared" si="6"/>
        <v>204687</v>
      </c>
    </row>
    <row r="63" spans="1:11" ht="15">
      <c r="A63" s="2" t="s">
        <v>64</v>
      </c>
      <c r="B63" s="2">
        <v>44</v>
      </c>
      <c r="C63" s="7">
        <f t="shared" si="0"/>
        <v>0.00297417872110315</v>
      </c>
      <c r="D63">
        <v>58</v>
      </c>
      <c r="E63">
        <f t="shared" si="2"/>
        <v>2552</v>
      </c>
      <c r="F63">
        <f t="shared" si="7"/>
        <v>813</v>
      </c>
      <c r="G63" s="6">
        <f t="shared" si="8"/>
        <v>-24.82188725158848</v>
      </c>
      <c r="H63" s="6">
        <f t="shared" si="3"/>
        <v>616.1260867305706</v>
      </c>
      <c r="I63">
        <f t="shared" si="4"/>
        <v>27109.547816145106</v>
      </c>
      <c r="J63">
        <f t="shared" si="5"/>
        <v>3364</v>
      </c>
      <c r="K63">
        <f t="shared" si="6"/>
        <v>148016</v>
      </c>
    </row>
    <row r="64" spans="1:11" ht="15">
      <c r="A64" s="2" t="s">
        <v>65</v>
      </c>
      <c r="B64" s="2">
        <v>54</v>
      </c>
      <c r="C64" s="7">
        <f t="shared" si="0"/>
        <v>0.0036501284304447748</v>
      </c>
      <c r="D64">
        <v>59</v>
      </c>
      <c r="E64">
        <f t="shared" si="2"/>
        <v>3186</v>
      </c>
      <c r="F64">
        <f t="shared" si="7"/>
        <v>867</v>
      </c>
      <c r="G64" s="6">
        <f t="shared" si="8"/>
        <v>-23.82188725158848</v>
      </c>
      <c r="H64" s="6">
        <f t="shared" si="3"/>
        <v>567.4823122273937</v>
      </c>
      <c r="I64">
        <f t="shared" si="4"/>
        <v>30644.044860279257</v>
      </c>
      <c r="J64">
        <f t="shared" si="5"/>
        <v>3481</v>
      </c>
      <c r="K64">
        <f t="shared" si="6"/>
        <v>187974</v>
      </c>
    </row>
    <row r="65" spans="1:11" ht="15">
      <c r="A65" s="2" t="s">
        <v>66</v>
      </c>
      <c r="B65" s="2">
        <v>56</v>
      </c>
      <c r="C65" s="7">
        <f t="shared" si="0"/>
        <v>0.0037853183723131</v>
      </c>
      <c r="D65">
        <v>60</v>
      </c>
      <c r="E65">
        <f t="shared" si="2"/>
        <v>3360</v>
      </c>
      <c r="F65">
        <f t="shared" si="7"/>
        <v>923</v>
      </c>
      <c r="G65" s="6">
        <f t="shared" si="8"/>
        <v>-22.82188725158848</v>
      </c>
      <c r="H65" s="6">
        <f t="shared" si="3"/>
        <v>520.8385377242167</v>
      </c>
      <c r="I65">
        <f t="shared" si="4"/>
        <v>29166.958112556138</v>
      </c>
      <c r="J65">
        <f t="shared" si="5"/>
        <v>3600</v>
      </c>
      <c r="K65">
        <f t="shared" si="6"/>
        <v>201600</v>
      </c>
    </row>
    <row r="66" spans="1:11" ht="15">
      <c r="A66" s="2" t="s">
        <v>67</v>
      </c>
      <c r="B66" s="2">
        <v>72</v>
      </c>
      <c r="C66" s="7">
        <f t="shared" si="0"/>
        <v>0.0048668379072597</v>
      </c>
      <c r="D66">
        <v>61</v>
      </c>
      <c r="E66">
        <f t="shared" si="2"/>
        <v>4392</v>
      </c>
      <c r="F66">
        <f t="shared" si="7"/>
        <v>995</v>
      </c>
      <c r="G66" s="6">
        <f t="shared" si="8"/>
        <v>-21.82188725158848</v>
      </c>
      <c r="H66" s="6">
        <f t="shared" si="3"/>
        <v>476.19476322103975</v>
      </c>
      <c r="I66">
        <f t="shared" si="4"/>
        <v>34286.02295191486</v>
      </c>
      <c r="J66">
        <f t="shared" si="5"/>
        <v>3721</v>
      </c>
      <c r="K66">
        <f t="shared" si="6"/>
        <v>267912</v>
      </c>
    </row>
    <row r="67" spans="1:11" ht="15">
      <c r="A67" s="2" t="s">
        <v>68</v>
      </c>
      <c r="B67" s="2">
        <v>68</v>
      </c>
      <c r="C67" s="7">
        <f t="shared" si="0"/>
        <v>0.00459645802352305</v>
      </c>
      <c r="D67">
        <v>62</v>
      </c>
      <c r="E67">
        <f t="shared" si="2"/>
        <v>4216</v>
      </c>
      <c r="F67">
        <f t="shared" si="7"/>
        <v>1063</v>
      </c>
      <c r="G67" s="6">
        <f t="shared" si="8"/>
        <v>-20.82188725158848</v>
      </c>
      <c r="H67" s="6">
        <f t="shared" si="3"/>
        <v>433.5509887178628</v>
      </c>
      <c r="I67">
        <f t="shared" si="4"/>
        <v>29481.467232814673</v>
      </c>
      <c r="J67">
        <f t="shared" si="5"/>
        <v>3844</v>
      </c>
      <c r="K67">
        <f t="shared" si="6"/>
        <v>261392</v>
      </c>
    </row>
    <row r="68" spans="1:11" ht="15">
      <c r="A68" s="2" t="s">
        <v>69</v>
      </c>
      <c r="B68" s="2">
        <v>74</v>
      </c>
      <c r="C68" s="7">
        <f t="shared" si="0"/>
        <v>0.005002027849128025</v>
      </c>
      <c r="D68">
        <v>63</v>
      </c>
      <c r="E68">
        <f t="shared" si="2"/>
        <v>4662</v>
      </c>
      <c r="F68">
        <f t="shared" si="7"/>
        <v>1137</v>
      </c>
      <c r="G68" s="6">
        <f t="shared" si="8"/>
        <v>-19.82188725158848</v>
      </c>
      <c r="H68" s="6">
        <f t="shared" si="3"/>
        <v>392.90721421468584</v>
      </c>
      <c r="I68">
        <f t="shared" si="4"/>
        <v>29075.133851886752</v>
      </c>
      <c r="J68">
        <f t="shared" si="5"/>
        <v>3969</v>
      </c>
      <c r="K68">
        <f t="shared" si="6"/>
        <v>293706</v>
      </c>
    </row>
    <row r="69" spans="1:11" ht="15">
      <c r="A69" s="2" t="s">
        <v>70</v>
      </c>
      <c r="B69" s="2">
        <v>80</v>
      </c>
      <c r="C69" s="7">
        <f aca="true" t="shared" si="9" ref="C69:C105">(B69/$B$4)</f>
        <v>0.005407597674733</v>
      </c>
      <c r="D69">
        <v>64</v>
      </c>
      <c r="E69">
        <f t="shared" si="2"/>
        <v>5120</v>
      </c>
      <c r="F69">
        <f t="shared" si="7"/>
        <v>1217</v>
      </c>
      <c r="G69" s="6">
        <f aca="true" t="shared" si="10" ref="G69:G105">D69-$O$3</f>
        <v>-18.82188725158848</v>
      </c>
      <c r="H69" s="6">
        <f t="shared" si="3"/>
        <v>354.2634397115089</v>
      </c>
      <c r="I69">
        <f t="shared" si="4"/>
        <v>28341.075176920713</v>
      </c>
      <c r="J69">
        <f t="shared" si="5"/>
        <v>4096</v>
      </c>
      <c r="K69">
        <f t="shared" si="6"/>
        <v>327680</v>
      </c>
    </row>
    <row r="70" spans="1:11" ht="15">
      <c r="A70" s="2" t="s">
        <v>71</v>
      </c>
      <c r="B70" s="2">
        <v>94</v>
      </c>
      <c r="C70" s="7">
        <f t="shared" si="9"/>
        <v>0.0063539272678112746</v>
      </c>
      <c r="D70">
        <v>65</v>
      </c>
      <c r="E70">
        <f aca="true" t="shared" si="11" ref="E70:E105">D70*B70</f>
        <v>6110</v>
      </c>
      <c r="F70">
        <f t="shared" si="7"/>
        <v>1311</v>
      </c>
      <c r="G70" s="6">
        <f t="shared" si="10"/>
        <v>-17.82188725158848</v>
      </c>
      <c r="H70" s="6">
        <f aca="true" t="shared" si="12" ref="H70:H105">G70^2</f>
        <v>317.6196652083319</v>
      </c>
      <c r="I70">
        <f aca="true" t="shared" si="13" ref="I70:I105">H70*B70</f>
        <v>29856.2485295832</v>
      </c>
      <c r="J70">
        <f aca="true" t="shared" si="14" ref="J70:J105">D70^2</f>
        <v>4225</v>
      </c>
      <c r="K70">
        <f aca="true" t="shared" si="15" ref="K70:K105">J70*B70</f>
        <v>397150</v>
      </c>
    </row>
    <row r="71" spans="1:11" ht="15">
      <c r="A71" s="2" t="s">
        <v>72</v>
      </c>
      <c r="B71" s="2">
        <v>88</v>
      </c>
      <c r="C71" s="7">
        <f t="shared" si="9"/>
        <v>0.0059483574422063</v>
      </c>
      <c r="D71">
        <v>66</v>
      </c>
      <c r="E71">
        <f t="shared" si="11"/>
        <v>5808</v>
      </c>
      <c r="F71">
        <f aca="true" t="shared" si="16" ref="F71:F105">F70+B71</f>
        <v>1399</v>
      </c>
      <c r="G71" s="6">
        <f t="shared" si="10"/>
        <v>-16.82188725158848</v>
      </c>
      <c r="H71" s="6">
        <f t="shared" si="12"/>
        <v>282.975890705155</v>
      </c>
      <c r="I71">
        <f t="shared" si="13"/>
        <v>24901.87838205364</v>
      </c>
      <c r="J71">
        <f t="shared" si="14"/>
        <v>4356</v>
      </c>
      <c r="K71">
        <f t="shared" si="15"/>
        <v>383328</v>
      </c>
    </row>
    <row r="72" spans="1:11" ht="15">
      <c r="A72" s="2" t="s">
        <v>73</v>
      </c>
      <c r="B72" s="2">
        <v>89</v>
      </c>
      <c r="C72" s="7">
        <f t="shared" si="9"/>
        <v>0.006015952413140463</v>
      </c>
      <c r="D72">
        <v>67</v>
      </c>
      <c r="E72">
        <f t="shared" si="11"/>
        <v>5963</v>
      </c>
      <c r="F72">
        <f t="shared" si="16"/>
        <v>1488</v>
      </c>
      <c r="G72" s="6">
        <f t="shared" si="10"/>
        <v>-15.821887251588478</v>
      </c>
      <c r="H72" s="6">
        <f t="shared" si="12"/>
        <v>250.332116201978</v>
      </c>
      <c r="I72">
        <f t="shared" si="13"/>
        <v>22279.558341976044</v>
      </c>
      <c r="J72">
        <f t="shared" si="14"/>
        <v>4489</v>
      </c>
      <c r="K72">
        <f t="shared" si="15"/>
        <v>399521</v>
      </c>
    </row>
    <row r="73" spans="1:11" ht="15">
      <c r="A73" s="2" t="s">
        <v>74</v>
      </c>
      <c r="B73" s="2">
        <v>97</v>
      </c>
      <c r="C73" s="7">
        <f t="shared" si="9"/>
        <v>0.006556712180613762</v>
      </c>
      <c r="D73">
        <v>68</v>
      </c>
      <c r="E73">
        <f t="shared" si="11"/>
        <v>6596</v>
      </c>
      <c r="F73">
        <f t="shared" si="16"/>
        <v>1585</v>
      </c>
      <c r="G73" s="6">
        <f t="shared" si="10"/>
        <v>-14.821887251588478</v>
      </c>
      <c r="H73" s="6">
        <f t="shared" si="12"/>
        <v>219.68834169880105</v>
      </c>
      <c r="I73">
        <f t="shared" si="13"/>
        <v>21309.769144783702</v>
      </c>
      <c r="J73">
        <f t="shared" si="14"/>
        <v>4624</v>
      </c>
      <c r="K73">
        <f t="shared" si="15"/>
        <v>448528</v>
      </c>
    </row>
    <row r="74" spans="1:11" ht="15">
      <c r="A74" s="2" t="s">
        <v>75</v>
      </c>
      <c r="B74" s="2">
        <v>104</v>
      </c>
      <c r="C74" s="7">
        <f t="shared" si="9"/>
        <v>0.007029876977152899</v>
      </c>
      <c r="D74">
        <v>69</v>
      </c>
      <c r="E74">
        <f t="shared" si="11"/>
        <v>7176</v>
      </c>
      <c r="F74">
        <f t="shared" si="16"/>
        <v>1689</v>
      </c>
      <c r="G74" s="6">
        <f t="shared" si="10"/>
        <v>-13.821887251588478</v>
      </c>
      <c r="H74" s="6">
        <f t="shared" si="12"/>
        <v>191.0445671956241</v>
      </c>
      <c r="I74">
        <f t="shared" si="13"/>
        <v>19868.634988344907</v>
      </c>
      <c r="J74">
        <f t="shared" si="14"/>
        <v>4761</v>
      </c>
      <c r="K74">
        <f t="shared" si="15"/>
        <v>495144</v>
      </c>
    </row>
    <row r="75" spans="1:11" ht="15">
      <c r="A75" s="2" t="s">
        <v>76</v>
      </c>
      <c r="B75" s="2">
        <v>127</v>
      </c>
      <c r="C75" s="7">
        <f t="shared" si="9"/>
        <v>0.008584561308638636</v>
      </c>
      <c r="D75">
        <v>70</v>
      </c>
      <c r="E75">
        <f t="shared" si="11"/>
        <v>8890</v>
      </c>
      <c r="F75">
        <f t="shared" si="16"/>
        <v>1816</v>
      </c>
      <c r="G75" s="6">
        <f t="shared" si="10"/>
        <v>-12.821887251588478</v>
      </c>
      <c r="H75" s="6">
        <f t="shared" si="12"/>
        <v>164.40079269244714</v>
      </c>
      <c r="I75">
        <f t="shared" si="13"/>
        <v>20878.900671940788</v>
      </c>
      <c r="J75">
        <f t="shared" si="14"/>
        <v>4900</v>
      </c>
      <c r="K75">
        <f t="shared" si="15"/>
        <v>622300</v>
      </c>
    </row>
    <row r="76" spans="1:11" ht="15">
      <c r="A76" s="2" t="s">
        <v>77</v>
      </c>
      <c r="B76" s="2">
        <v>138</v>
      </c>
      <c r="C76" s="7">
        <f t="shared" si="9"/>
        <v>0.009328105988914424</v>
      </c>
      <c r="D76">
        <v>71</v>
      </c>
      <c r="E76">
        <f t="shared" si="11"/>
        <v>9798</v>
      </c>
      <c r="F76">
        <f t="shared" si="16"/>
        <v>1954</v>
      </c>
      <c r="G76" s="6">
        <f t="shared" si="10"/>
        <v>-11.821887251588478</v>
      </c>
      <c r="H76" s="6">
        <f t="shared" si="12"/>
        <v>139.75701818927018</v>
      </c>
      <c r="I76">
        <f t="shared" si="13"/>
        <v>19286.468510119284</v>
      </c>
      <c r="J76">
        <f t="shared" si="14"/>
        <v>5041</v>
      </c>
      <c r="K76">
        <f t="shared" si="15"/>
        <v>695658</v>
      </c>
    </row>
    <row r="77" spans="1:11" ht="15">
      <c r="A77" s="2" t="s">
        <v>78</v>
      </c>
      <c r="B77" s="2">
        <v>137</v>
      </c>
      <c r="C77" s="7">
        <f t="shared" si="9"/>
        <v>0.009260511017980262</v>
      </c>
      <c r="D77">
        <v>72</v>
      </c>
      <c r="E77">
        <f t="shared" si="11"/>
        <v>9864</v>
      </c>
      <c r="F77">
        <f t="shared" si="16"/>
        <v>2091</v>
      </c>
      <c r="G77" s="6">
        <f t="shared" si="10"/>
        <v>-10.821887251588478</v>
      </c>
      <c r="H77" s="6">
        <f t="shared" si="12"/>
        <v>117.11324368609323</v>
      </c>
      <c r="I77">
        <f t="shared" si="13"/>
        <v>16044.514384994773</v>
      </c>
      <c r="J77">
        <f t="shared" si="14"/>
        <v>5184</v>
      </c>
      <c r="K77">
        <f t="shared" si="15"/>
        <v>710208</v>
      </c>
    </row>
    <row r="78" spans="1:11" ht="15">
      <c r="A78" s="2" t="s">
        <v>79</v>
      </c>
      <c r="B78" s="2">
        <v>155</v>
      </c>
      <c r="C78" s="7">
        <f t="shared" si="9"/>
        <v>0.010477220494795188</v>
      </c>
      <c r="D78">
        <v>73</v>
      </c>
      <c r="E78">
        <f t="shared" si="11"/>
        <v>11315</v>
      </c>
      <c r="F78">
        <f t="shared" si="16"/>
        <v>2246</v>
      </c>
      <c r="G78" s="6">
        <f t="shared" si="10"/>
        <v>-9.821887251588478</v>
      </c>
      <c r="H78" s="6">
        <f t="shared" si="12"/>
        <v>96.46946918291627</v>
      </c>
      <c r="I78">
        <f t="shared" si="13"/>
        <v>14952.767723352023</v>
      </c>
      <c r="J78">
        <f t="shared" si="14"/>
        <v>5329</v>
      </c>
      <c r="K78">
        <f t="shared" si="15"/>
        <v>825995</v>
      </c>
    </row>
    <row r="79" spans="1:11" ht="15">
      <c r="A79" s="2" t="s">
        <v>80</v>
      </c>
      <c r="B79" s="2">
        <v>215</v>
      </c>
      <c r="C79" s="7">
        <f t="shared" si="9"/>
        <v>0.014532918750844937</v>
      </c>
      <c r="D79">
        <v>74</v>
      </c>
      <c r="E79">
        <f t="shared" si="11"/>
        <v>15910</v>
      </c>
      <c r="F79">
        <f t="shared" si="16"/>
        <v>2461</v>
      </c>
      <c r="G79" s="6">
        <f t="shared" si="10"/>
        <v>-8.821887251588478</v>
      </c>
      <c r="H79" s="6">
        <f t="shared" si="12"/>
        <v>77.82569467973931</v>
      </c>
      <c r="I79">
        <f t="shared" si="13"/>
        <v>16732.524356143953</v>
      </c>
      <c r="J79">
        <f t="shared" si="14"/>
        <v>5476</v>
      </c>
      <c r="K79">
        <f t="shared" si="15"/>
        <v>1177340</v>
      </c>
    </row>
    <row r="80" spans="1:11" ht="15">
      <c r="A80" s="2" t="s">
        <v>81</v>
      </c>
      <c r="B80" s="2">
        <v>265</v>
      </c>
      <c r="C80" s="7">
        <f t="shared" si="9"/>
        <v>0.017912667297553062</v>
      </c>
      <c r="D80">
        <v>75</v>
      </c>
      <c r="E80">
        <f t="shared" si="11"/>
        <v>19875</v>
      </c>
      <c r="F80">
        <f t="shared" si="16"/>
        <v>2726</v>
      </c>
      <c r="G80" s="6">
        <f t="shared" si="10"/>
        <v>-7.821887251588478</v>
      </c>
      <c r="H80" s="6">
        <f t="shared" si="12"/>
        <v>61.18192017656236</v>
      </c>
      <c r="I80">
        <f t="shared" si="13"/>
        <v>16213.208846789024</v>
      </c>
      <c r="J80">
        <f t="shared" si="14"/>
        <v>5625</v>
      </c>
      <c r="K80">
        <f t="shared" si="15"/>
        <v>1490625</v>
      </c>
    </row>
    <row r="81" spans="1:11" ht="15">
      <c r="A81" s="2" t="s">
        <v>82</v>
      </c>
      <c r="B81" s="2">
        <v>261</v>
      </c>
      <c r="C81" s="7">
        <f t="shared" si="9"/>
        <v>0.01764228741381641</v>
      </c>
      <c r="D81">
        <v>76</v>
      </c>
      <c r="E81">
        <f t="shared" si="11"/>
        <v>19836</v>
      </c>
      <c r="F81">
        <f t="shared" si="16"/>
        <v>2987</v>
      </c>
      <c r="G81" s="6">
        <f t="shared" si="10"/>
        <v>-6.821887251588478</v>
      </c>
      <c r="H81" s="6">
        <f t="shared" si="12"/>
        <v>46.5381456733854</v>
      </c>
      <c r="I81">
        <f t="shared" si="13"/>
        <v>12146.456020753589</v>
      </c>
      <c r="J81">
        <f t="shared" si="14"/>
        <v>5776</v>
      </c>
      <c r="K81">
        <f t="shared" si="15"/>
        <v>1507536</v>
      </c>
    </row>
    <row r="82" spans="1:11" ht="15">
      <c r="A82" s="2" t="s">
        <v>83</v>
      </c>
      <c r="B82" s="2">
        <v>321</v>
      </c>
      <c r="C82" s="7">
        <f t="shared" si="9"/>
        <v>0.021697985669866162</v>
      </c>
      <c r="D82">
        <v>77</v>
      </c>
      <c r="E82">
        <f t="shared" si="11"/>
        <v>24717</v>
      </c>
      <c r="F82">
        <f t="shared" si="16"/>
        <v>3308</v>
      </c>
      <c r="G82" s="6">
        <f t="shared" si="10"/>
        <v>-5.821887251588478</v>
      </c>
      <c r="H82" s="6">
        <f t="shared" si="12"/>
        <v>33.894371170208444</v>
      </c>
      <c r="I82">
        <f t="shared" si="13"/>
        <v>10880.09314563691</v>
      </c>
      <c r="J82">
        <f t="shared" si="14"/>
        <v>5929</v>
      </c>
      <c r="K82">
        <f t="shared" si="15"/>
        <v>1903209</v>
      </c>
    </row>
    <row r="83" spans="1:11" ht="15">
      <c r="A83" s="2" t="s">
        <v>84</v>
      </c>
      <c r="B83" s="2">
        <v>372</v>
      </c>
      <c r="C83" s="7">
        <f t="shared" si="9"/>
        <v>0.02514532918750845</v>
      </c>
      <c r="D83">
        <v>78</v>
      </c>
      <c r="E83">
        <f t="shared" si="11"/>
        <v>29016</v>
      </c>
      <c r="F83">
        <f t="shared" si="16"/>
        <v>3680</v>
      </c>
      <c r="G83" s="6">
        <f t="shared" si="10"/>
        <v>-4.821887251588478</v>
      </c>
      <c r="H83" s="6">
        <f t="shared" si="12"/>
        <v>23.250596667031488</v>
      </c>
      <c r="I83">
        <f t="shared" si="13"/>
        <v>8649.221960135714</v>
      </c>
      <c r="J83">
        <f t="shared" si="14"/>
        <v>6084</v>
      </c>
      <c r="K83">
        <f t="shared" si="15"/>
        <v>2263248</v>
      </c>
    </row>
    <row r="84" spans="1:11" ht="15">
      <c r="A84" s="2" t="s">
        <v>85</v>
      </c>
      <c r="B84" s="2">
        <v>424</v>
      </c>
      <c r="C84" s="7">
        <f t="shared" si="9"/>
        <v>0.0286602676760849</v>
      </c>
      <c r="D84">
        <v>79</v>
      </c>
      <c r="E84">
        <f t="shared" si="11"/>
        <v>33496</v>
      </c>
      <c r="F84">
        <f t="shared" si="16"/>
        <v>4104</v>
      </c>
      <c r="G84" s="6">
        <f t="shared" si="10"/>
        <v>-3.8218872515884783</v>
      </c>
      <c r="H84" s="6">
        <f t="shared" si="12"/>
        <v>14.606822163854533</v>
      </c>
      <c r="I84">
        <f t="shared" si="13"/>
        <v>6193.292597474322</v>
      </c>
      <c r="J84">
        <f t="shared" si="14"/>
        <v>6241</v>
      </c>
      <c r="K84">
        <f t="shared" si="15"/>
        <v>2646184</v>
      </c>
    </row>
    <row r="85" spans="1:11" ht="15">
      <c r="A85" s="2" t="s">
        <v>86</v>
      </c>
      <c r="B85" s="2">
        <v>410</v>
      </c>
      <c r="C85" s="7">
        <f t="shared" si="9"/>
        <v>0.027713938083006623</v>
      </c>
      <c r="D85">
        <v>80</v>
      </c>
      <c r="E85">
        <f t="shared" si="11"/>
        <v>32800</v>
      </c>
      <c r="F85">
        <f t="shared" si="16"/>
        <v>4514</v>
      </c>
      <c r="G85" s="6">
        <f t="shared" si="10"/>
        <v>-2.8218872515884783</v>
      </c>
      <c r="H85" s="6">
        <f t="shared" si="12"/>
        <v>7.963047660677576</v>
      </c>
      <c r="I85">
        <f t="shared" si="13"/>
        <v>3264.8495408778062</v>
      </c>
      <c r="J85">
        <f t="shared" si="14"/>
        <v>6400</v>
      </c>
      <c r="K85">
        <f t="shared" si="15"/>
        <v>2624000</v>
      </c>
    </row>
    <row r="86" spans="1:11" ht="15">
      <c r="A86" s="2" t="s">
        <v>87</v>
      </c>
      <c r="B86" s="2">
        <v>478</v>
      </c>
      <c r="C86" s="7">
        <f t="shared" si="9"/>
        <v>0.03231039610652967</v>
      </c>
      <c r="D86">
        <v>81</v>
      </c>
      <c r="E86">
        <f t="shared" si="11"/>
        <v>38718</v>
      </c>
      <c r="F86">
        <f t="shared" si="16"/>
        <v>4992</v>
      </c>
      <c r="G86" s="6">
        <f t="shared" si="10"/>
        <v>-1.8218872515884783</v>
      </c>
      <c r="H86" s="6">
        <f t="shared" si="12"/>
        <v>3.319273157500619</v>
      </c>
      <c r="I86">
        <f t="shared" si="13"/>
        <v>1586.6125692852959</v>
      </c>
      <c r="J86">
        <f t="shared" si="14"/>
        <v>6561</v>
      </c>
      <c r="K86">
        <f t="shared" si="15"/>
        <v>3136158</v>
      </c>
    </row>
    <row r="87" spans="1:11" ht="15">
      <c r="A87" s="2" t="s">
        <v>88</v>
      </c>
      <c r="B87" s="2">
        <v>502</v>
      </c>
      <c r="C87" s="7">
        <f t="shared" si="9"/>
        <v>0.03393267540894957</v>
      </c>
      <c r="D87">
        <v>82</v>
      </c>
      <c r="E87">
        <f t="shared" si="11"/>
        <v>41164</v>
      </c>
      <c r="F87">
        <f t="shared" si="16"/>
        <v>5494</v>
      </c>
      <c r="G87" s="6">
        <f t="shared" si="10"/>
        <v>-0.8218872515884783</v>
      </c>
      <c r="H87" s="6">
        <f t="shared" si="12"/>
        <v>0.6754986543236626</v>
      </c>
      <c r="I87">
        <f t="shared" si="13"/>
        <v>339.10032447047865</v>
      </c>
      <c r="J87">
        <f t="shared" si="14"/>
        <v>6724</v>
      </c>
      <c r="K87">
        <f t="shared" si="15"/>
        <v>3375448</v>
      </c>
    </row>
    <row r="88" spans="1:11" ht="15">
      <c r="A88" s="2" t="s">
        <v>89</v>
      </c>
      <c r="B88" s="2">
        <v>557</v>
      </c>
      <c r="C88" s="7">
        <f t="shared" si="9"/>
        <v>0.037650398810328514</v>
      </c>
      <c r="D88">
        <v>83</v>
      </c>
      <c r="E88">
        <f t="shared" si="11"/>
        <v>46231</v>
      </c>
      <c r="F88">
        <f t="shared" si="16"/>
        <v>6051</v>
      </c>
      <c r="G88" s="6">
        <f t="shared" si="10"/>
        <v>0.1781127484115217</v>
      </c>
      <c r="H88" s="6">
        <f t="shared" si="12"/>
        <v>0.03172415114670602</v>
      </c>
      <c r="I88">
        <f t="shared" si="13"/>
        <v>17.670352188715253</v>
      </c>
      <c r="J88">
        <f t="shared" si="14"/>
        <v>6889</v>
      </c>
      <c r="K88">
        <f t="shared" si="15"/>
        <v>3837173</v>
      </c>
    </row>
    <row r="89" spans="1:11" ht="15">
      <c r="A89" s="2" t="s">
        <v>90</v>
      </c>
      <c r="B89" s="2">
        <v>599</v>
      </c>
      <c r="C89" s="7">
        <f t="shared" si="9"/>
        <v>0.04048938758956334</v>
      </c>
      <c r="D89">
        <v>84</v>
      </c>
      <c r="E89">
        <f t="shared" si="11"/>
        <v>50316</v>
      </c>
      <c r="F89">
        <f t="shared" si="16"/>
        <v>6650</v>
      </c>
      <c r="G89" s="6">
        <f t="shared" si="10"/>
        <v>1.1781127484115217</v>
      </c>
      <c r="H89" s="6">
        <f t="shared" si="12"/>
        <v>1.3879496479697495</v>
      </c>
      <c r="I89">
        <f t="shared" si="13"/>
        <v>831.3818391338799</v>
      </c>
      <c r="J89">
        <f t="shared" si="14"/>
        <v>7056</v>
      </c>
      <c r="K89">
        <f t="shared" si="15"/>
        <v>4226544</v>
      </c>
    </row>
    <row r="90" spans="1:11" ht="15">
      <c r="A90" s="2" t="s">
        <v>91</v>
      </c>
      <c r="B90" s="2">
        <v>607</v>
      </c>
      <c r="C90" s="7">
        <f t="shared" si="9"/>
        <v>0.04103014735703664</v>
      </c>
      <c r="D90">
        <v>85</v>
      </c>
      <c r="E90">
        <f t="shared" si="11"/>
        <v>51595</v>
      </c>
      <c r="F90">
        <f t="shared" si="16"/>
        <v>7257</v>
      </c>
      <c r="G90" s="6">
        <f t="shared" si="10"/>
        <v>2.1781127484115217</v>
      </c>
      <c r="H90" s="6">
        <f t="shared" si="12"/>
        <v>4.744175144792793</v>
      </c>
      <c r="I90">
        <f t="shared" si="13"/>
        <v>2879.7143128892253</v>
      </c>
      <c r="J90">
        <f t="shared" si="14"/>
        <v>7225</v>
      </c>
      <c r="K90">
        <f t="shared" si="15"/>
        <v>4385575</v>
      </c>
    </row>
    <row r="91" spans="1:11" ht="15">
      <c r="A91" s="2" t="s">
        <v>92</v>
      </c>
      <c r="B91" s="2">
        <v>697</v>
      </c>
      <c r="C91" s="7">
        <f t="shared" si="9"/>
        <v>0.04711369474111126</v>
      </c>
      <c r="D91">
        <v>86</v>
      </c>
      <c r="E91">
        <f t="shared" si="11"/>
        <v>59942</v>
      </c>
      <c r="F91">
        <f t="shared" si="16"/>
        <v>7954</v>
      </c>
      <c r="G91" s="6">
        <f t="shared" si="10"/>
        <v>3.1781127484115217</v>
      </c>
      <c r="H91" s="6">
        <f t="shared" si="12"/>
        <v>10.100400641615837</v>
      </c>
      <c r="I91">
        <f t="shared" si="13"/>
        <v>7039.979247206238</v>
      </c>
      <c r="J91">
        <f t="shared" si="14"/>
        <v>7396</v>
      </c>
      <c r="K91">
        <f t="shared" si="15"/>
        <v>5155012</v>
      </c>
    </row>
    <row r="92" spans="1:11" ht="15">
      <c r="A92" s="2" t="s">
        <v>93</v>
      </c>
      <c r="B92" s="2">
        <v>725</v>
      </c>
      <c r="C92" s="7">
        <f t="shared" si="9"/>
        <v>0.049006353927267814</v>
      </c>
      <c r="D92">
        <v>87</v>
      </c>
      <c r="E92">
        <f t="shared" si="11"/>
        <v>63075</v>
      </c>
      <c r="F92">
        <f t="shared" si="16"/>
        <v>8679</v>
      </c>
      <c r="G92" s="6">
        <f t="shared" si="10"/>
        <v>4.178112748411522</v>
      </c>
      <c r="H92" s="6">
        <f t="shared" si="12"/>
        <v>17.456626138438878</v>
      </c>
      <c r="I92">
        <f t="shared" si="13"/>
        <v>12656.053950368187</v>
      </c>
      <c r="J92">
        <f t="shared" si="14"/>
        <v>7569</v>
      </c>
      <c r="K92">
        <f t="shared" si="15"/>
        <v>5487525</v>
      </c>
    </row>
    <row r="93" spans="1:11" ht="15">
      <c r="A93" s="2" t="s">
        <v>94</v>
      </c>
      <c r="B93" s="2">
        <v>760</v>
      </c>
      <c r="C93" s="7">
        <f t="shared" si="9"/>
        <v>0.0513721779099635</v>
      </c>
      <c r="D93">
        <v>88</v>
      </c>
      <c r="E93">
        <f t="shared" si="11"/>
        <v>66880</v>
      </c>
      <c r="F93">
        <f t="shared" si="16"/>
        <v>9439</v>
      </c>
      <c r="G93" s="6">
        <f t="shared" si="10"/>
        <v>5.178112748411522</v>
      </c>
      <c r="H93" s="6">
        <f t="shared" si="12"/>
        <v>26.81285163526192</v>
      </c>
      <c r="I93">
        <f t="shared" si="13"/>
        <v>20377.767242799062</v>
      </c>
      <c r="J93">
        <f t="shared" si="14"/>
        <v>7744</v>
      </c>
      <c r="K93">
        <f t="shared" si="15"/>
        <v>5885440</v>
      </c>
    </row>
    <row r="94" spans="1:11" ht="15">
      <c r="A94" s="2" t="s">
        <v>95</v>
      </c>
      <c r="B94" s="2">
        <v>735</v>
      </c>
      <c r="C94" s="7">
        <f t="shared" si="9"/>
        <v>0.049682303636609436</v>
      </c>
      <c r="D94">
        <v>89</v>
      </c>
      <c r="E94">
        <f t="shared" si="11"/>
        <v>65415</v>
      </c>
      <c r="F94">
        <f t="shared" si="16"/>
        <v>10174</v>
      </c>
      <c r="G94" s="6">
        <f t="shared" si="10"/>
        <v>6.178112748411522</v>
      </c>
      <c r="H94" s="6">
        <f t="shared" si="12"/>
        <v>38.169077132084965</v>
      </c>
      <c r="I94">
        <f t="shared" si="13"/>
        <v>28054.27169208245</v>
      </c>
      <c r="J94">
        <f t="shared" si="14"/>
        <v>7921</v>
      </c>
      <c r="K94">
        <f t="shared" si="15"/>
        <v>5821935</v>
      </c>
    </row>
    <row r="95" spans="1:11" ht="15">
      <c r="A95" s="2" t="s">
        <v>96</v>
      </c>
      <c r="B95" s="2">
        <v>702</v>
      </c>
      <c r="C95" s="7">
        <f t="shared" si="9"/>
        <v>0.04745166959578207</v>
      </c>
      <c r="D95">
        <v>90</v>
      </c>
      <c r="E95">
        <f t="shared" si="11"/>
        <v>63180</v>
      </c>
      <c r="F95">
        <f t="shared" si="16"/>
        <v>10876</v>
      </c>
      <c r="G95" s="6">
        <f t="shared" si="10"/>
        <v>7.178112748411522</v>
      </c>
      <c r="H95" s="6">
        <f t="shared" si="12"/>
        <v>51.52530262890801</v>
      </c>
      <c r="I95">
        <f t="shared" si="13"/>
        <v>36170.76244549342</v>
      </c>
      <c r="J95">
        <f t="shared" si="14"/>
        <v>8100</v>
      </c>
      <c r="K95">
        <f t="shared" si="15"/>
        <v>5686200</v>
      </c>
    </row>
    <row r="96" spans="1:11" ht="15">
      <c r="A96" s="2" t="s">
        <v>97</v>
      </c>
      <c r="B96" s="2">
        <v>673</v>
      </c>
      <c r="C96" s="7">
        <f t="shared" si="9"/>
        <v>0.04549141543869136</v>
      </c>
      <c r="D96">
        <v>91</v>
      </c>
      <c r="E96">
        <f t="shared" si="11"/>
        <v>61243</v>
      </c>
      <c r="F96">
        <f t="shared" si="16"/>
        <v>11549</v>
      </c>
      <c r="G96" s="6">
        <f t="shared" si="10"/>
        <v>8.178112748411522</v>
      </c>
      <c r="H96" s="6">
        <f t="shared" si="12"/>
        <v>66.88152812573105</v>
      </c>
      <c r="I96">
        <f t="shared" si="13"/>
        <v>45011.268428617</v>
      </c>
      <c r="J96">
        <f t="shared" si="14"/>
        <v>8281</v>
      </c>
      <c r="K96">
        <f t="shared" si="15"/>
        <v>5573113</v>
      </c>
    </row>
    <row r="97" spans="1:11" ht="15">
      <c r="A97" s="2" t="s">
        <v>98</v>
      </c>
      <c r="B97" s="2">
        <v>568</v>
      </c>
      <c r="C97" s="7">
        <f t="shared" si="9"/>
        <v>0.0383939434906043</v>
      </c>
      <c r="D97">
        <v>92</v>
      </c>
      <c r="E97">
        <f t="shared" si="11"/>
        <v>52256</v>
      </c>
      <c r="F97">
        <f t="shared" si="16"/>
        <v>12117</v>
      </c>
      <c r="G97" s="6">
        <f t="shared" si="10"/>
        <v>9.178112748411522</v>
      </c>
      <c r="H97" s="6">
        <f t="shared" si="12"/>
        <v>84.2377536225541</v>
      </c>
      <c r="I97">
        <f t="shared" si="13"/>
        <v>47847.04405761073</v>
      </c>
      <c r="J97">
        <f t="shared" si="14"/>
        <v>8464</v>
      </c>
      <c r="K97">
        <f t="shared" si="15"/>
        <v>4807552</v>
      </c>
    </row>
    <row r="98" spans="1:11" ht="15">
      <c r="A98" s="2" t="s">
        <v>99</v>
      </c>
      <c r="B98" s="2">
        <v>554</v>
      </c>
      <c r="C98" s="7">
        <f t="shared" si="9"/>
        <v>0.03744761389752602</v>
      </c>
      <c r="D98">
        <v>93</v>
      </c>
      <c r="E98">
        <f t="shared" si="11"/>
        <v>51522</v>
      </c>
      <c r="F98">
        <f t="shared" si="16"/>
        <v>12671</v>
      </c>
      <c r="G98" s="6">
        <f t="shared" si="10"/>
        <v>10.178112748411522</v>
      </c>
      <c r="H98" s="6">
        <f t="shared" si="12"/>
        <v>103.59397911937714</v>
      </c>
      <c r="I98">
        <f t="shared" si="13"/>
        <v>57391.06443213493</v>
      </c>
      <c r="J98">
        <f t="shared" si="14"/>
        <v>8649</v>
      </c>
      <c r="K98">
        <f t="shared" si="15"/>
        <v>4791546</v>
      </c>
    </row>
    <row r="99" spans="1:11" ht="15">
      <c r="A99" s="2" t="s">
        <v>100</v>
      </c>
      <c r="B99" s="2">
        <v>454</v>
      </c>
      <c r="C99" s="7">
        <f t="shared" si="9"/>
        <v>0.030688116804109773</v>
      </c>
      <c r="D99">
        <v>94</v>
      </c>
      <c r="E99">
        <f t="shared" si="11"/>
        <v>42676</v>
      </c>
      <c r="F99">
        <f t="shared" si="16"/>
        <v>13125</v>
      </c>
      <c r="G99" s="6">
        <f t="shared" si="10"/>
        <v>11.178112748411522</v>
      </c>
      <c r="H99" s="6">
        <f t="shared" si="12"/>
        <v>124.95020461620018</v>
      </c>
      <c r="I99">
        <f t="shared" si="13"/>
        <v>56727.392895754885</v>
      </c>
      <c r="J99">
        <f t="shared" si="14"/>
        <v>8836</v>
      </c>
      <c r="K99">
        <f t="shared" si="15"/>
        <v>4011544</v>
      </c>
    </row>
    <row r="100" spans="1:11" ht="15">
      <c r="A100" s="2" t="s">
        <v>101</v>
      </c>
      <c r="B100" s="2">
        <v>399</v>
      </c>
      <c r="C100" s="7">
        <f t="shared" si="9"/>
        <v>0.026970393402730837</v>
      </c>
      <c r="D100">
        <v>95</v>
      </c>
      <c r="E100">
        <f t="shared" si="11"/>
        <v>37905</v>
      </c>
      <c r="F100">
        <f t="shared" si="16"/>
        <v>13524</v>
      </c>
      <c r="G100" s="6">
        <f t="shared" si="10"/>
        <v>12.178112748411522</v>
      </c>
      <c r="H100" s="6">
        <f t="shared" si="12"/>
        <v>148.30643011302323</v>
      </c>
      <c r="I100">
        <f t="shared" si="13"/>
        <v>59174.265615096265</v>
      </c>
      <c r="J100">
        <f t="shared" si="14"/>
        <v>9025</v>
      </c>
      <c r="K100">
        <f t="shared" si="15"/>
        <v>3600975</v>
      </c>
    </row>
    <row r="101" spans="1:11" ht="15">
      <c r="A101" s="2" t="s">
        <v>102</v>
      </c>
      <c r="B101" s="2">
        <v>347</v>
      </c>
      <c r="C101" s="7">
        <f t="shared" si="9"/>
        <v>0.023455454914154388</v>
      </c>
      <c r="D101">
        <v>96</v>
      </c>
      <c r="E101">
        <f t="shared" si="11"/>
        <v>33312</v>
      </c>
      <c r="F101">
        <f t="shared" si="16"/>
        <v>13871</v>
      </c>
      <c r="G101" s="6">
        <f t="shared" si="10"/>
        <v>13.178112748411522</v>
      </c>
      <c r="H101" s="6">
        <f t="shared" si="12"/>
        <v>173.66265560984627</v>
      </c>
      <c r="I101">
        <f t="shared" si="13"/>
        <v>60260.94149661666</v>
      </c>
      <c r="J101">
        <f t="shared" si="14"/>
        <v>9216</v>
      </c>
      <c r="K101">
        <f t="shared" si="15"/>
        <v>3197952</v>
      </c>
    </row>
    <row r="102" spans="1:11" ht="15">
      <c r="A102" s="2" t="s">
        <v>103</v>
      </c>
      <c r="B102" s="2">
        <v>263</v>
      </c>
      <c r="C102" s="7">
        <f t="shared" si="9"/>
        <v>0.01777747735568474</v>
      </c>
      <c r="D102">
        <v>97</v>
      </c>
      <c r="E102">
        <f t="shared" si="11"/>
        <v>25511</v>
      </c>
      <c r="F102">
        <f t="shared" si="16"/>
        <v>14134</v>
      </c>
      <c r="G102" s="6">
        <f t="shared" si="10"/>
        <v>14.178112748411522</v>
      </c>
      <c r="H102" s="6">
        <f t="shared" si="12"/>
        <v>201.0188811066693</v>
      </c>
      <c r="I102">
        <f t="shared" si="13"/>
        <v>52867.96573105403</v>
      </c>
      <c r="J102">
        <f t="shared" si="14"/>
        <v>9409</v>
      </c>
      <c r="K102">
        <f t="shared" si="15"/>
        <v>2474567</v>
      </c>
    </row>
    <row r="103" spans="1:11" ht="15">
      <c r="A103" s="2" t="s">
        <v>104</v>
      </c>
      <c r="B103" s="2">
        <v>224</v>
      </c>
      <c r="C103" s="7">
        <f t="shared" si="9"/>
        <v>0.0151412734892524</v>
      </c>
      <c r="D103">
        <v>98</v>
      </c>
      <c r="E103">
        <f t="shared" si="11"/>
        <v>21952</v>
      </c>
      <c r="F103">
        <f t="shared" si="16"/>
        <v>14358</v>
      </c>
      <c r="G103" s="6">
        <f t="shared" si="10"/>
        <v>15.178112748411522</v>
      </c>
      <c r="H103" s="6">
        <f t="shared" si="12"/>
        <v>230.37510660349236</v>
      </c>
      <c r="I103">
        <f t="shared" si="13"/>
        <v>51604.023879182285</v>
      </c>
      <c r="J103">
        <f t="shared" si="14"/>
        <v>9604</v>
      </c>
      <c r="K103">
        <f t="shared" si="15"/>
        <v>2151296</v>
      </c>
    </row>
    <row r="104" spans="1:11" ht="15">
      <c r="A104" s="2" t="s">
        <v>105</v>
      </c>
      <c r="B104" s="2">
        <v>169</v>
      </c>
      <c r="C104" s="7">
        <f t="shared" si="9"/>
        <v>0.011423550087873463</v>
      </c>
      <c r="D104">
        <v>99</v>
      </c>
      <c r="E104">
        <f t="shared" si="11"/>
        <v>16731</v>
      </c>
      <c r="F104">
        <f t="shared" si="16"/>
        <v>14527</v>
      </c>
      <c r="G104" s="6">
        <f t="shared" si="10"/>
        <v>16.17811274841152</v>
      </c>
      <c r="H104" s="6">
        <f t="shared" si="12"/>
        <v>261.7313321003154</v>
      </c>
      <c r="I104">
        <f t="shared" si="13"/>
        <v>44232.5951249533</v>
      </c>
      <c r="J104">
        <f t="shared" si="14"/>
        <v>9801</v>
      </c>
      <c r="K104">
        <f t="shared" si="15"/>
        <v>1656369</v>
      </c>
    </row>
    <row r="105" spans="1:11" ht="15">
      <c r="A105" s="2" t="s">
        <v>106</v>
      </c>
      <c r="B105" s="2">
        <v>267</v>
      </c>
      <c r="C105" s="7">
        <f t="shared" si="9"/>
        <v>0.018047857239421386</v>
      </c>
      <c r="D105">
        <v>100</v>
      </c>
      <c r="E105">
        <f t="shared" si="11"/>
        <v>26700</v>
      </c>
      <c r="F105">
        <f t="shared" si="16"/>
        <v>14794</v>
      </c>
      <c r="G105" s="6">
        <f t="shared" si="10"/>
        <v>17.17811274841152</v>
      </c>
      <c r="H105" s="6">
        <f t="shared" si="12"/>
        <v>295.08755759713847</v>
      </c>
      <c r="I105">
        <f t="shared" si="13"/>
        <v>78788.37787843597</v>
      </c>
      <c r="J105">
        <f t="shared" si="14"/>
        <v>10000</v>
      </c>
      <c r="K105">
        <f t="shared" si="15"/>
        <v>2670000</v>
      </c>
    </row>
    <row r="106" spans="1:2" ht="15">
      <c r="A106" s="2"/>
      <c r="B106" s="2"/>
    </row>
    <row r="107" spans="1:2" ht="15">
      <c r="A107" s="2"/>
      <c r="B107" s="2"/>
    </row>
  </sheetData>
  <sheetProtection/>
  <printOptions/>
  <pageMargins left="0.7" right="0.7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Noa Veiguela Fernández</cp:lastModifiedBy>
  <dcterms:created xsi:type="dcterms:W3CDTF">2006-09-16T00:00:00Z</dcterms:created>
  <dcterms:modified xsi:type="dcterms:W3CDTF">2014-02-17T12:17:04Z</dcterms:modified>
  <cp:category/>
  <cp:version/>
  <cp:contentType/>
  <cp:contentStatus/>
  <cp:revision>2</cp:revision>
</cp:coreProperties>
</file>